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ouglasward/Downloads/"/>
    </mc:Choice>
  </mc:AlternateContent>
  <xr:revisionPtr revIDLastSave="0" documentId="8_{3C69B82B-35FD-A247-84B8-F95E23A29225}" xr6:coauthVersionLast="47" xr6:coauthVersionMax="47" xr10:uidLastSave="{00000000-0000-0000-0000-000000000000}"/>
  <bookViews>
    <workbookView xWindow="1340" yWindow="680" windowWidth="28040" windowHeight="17180" xr2:uid="{6E8AC44E-5F80-9C46-9339-28F99385CDB3}"/>
  </bookViews>
  <sheets>
    <sheet name="Active-Member-Companies_Updated" sheetId="1" r:id="rId1"/>
  </sheets>
  <calcPr calcId="0"/>
</workbook>
</file>

<file path=xl/calcChain.xml><?xml version="1.0" encoding="utf-8"?>
<calcChain xmlns="http://schemas.openxmlformats.org/spreadsheetml/2006/main">
  <c r="R5" i="1" l="1"/>
  <c r="R26" i="1"/>
  <c r="R46" i="1"/>
  <c r="R90" i="1"/>
  <c r="R109" i="1"/>
  <c r="R116" i="1"/>
  <c r="R118" i="1"/>
  <c r="R125" i="1"/>
  <c r="R131" i="1"/>
  <c r="R140" i="1"/>
  <c r="R161" i="1"/>
  <c r="R181" i="1"/>
  <c r="R186" i="1"/>
  <c r="R194" i="1"/>
  <c r="R203" i="1"/>
  <c r="R211" i="1"/>
  <c r="R221" i="1"/>
  <c r="R240" i="1"/>
  <c r="R249" i="1"/>
  <c r="R250" i="1"/>
  <c r="R293" i="1"/>
  <c r="R299" i="1"/>
  <c r="R306" i="1"/>
  <c r="R310" i="1"/>
  <c r="R311" i="1"/>
  <c r="R312" i="1"/>
  <c r="R318" i="1"/>
</calcChain>
</file>

<file path=xl/sharedStrings.xml><?xml version="1.0" encoding="utf-8"?>
<sst xmlns="http://schemas.openxmlformats.org/spreadsheetml/2006/main" count="4967" uniqueCount="2069">
  <si>
    <t>Name</t>
  </si>
  <si>
    <t>Name (Mandarin)</t>
  </si>
  <si>
    <t>Causeway ID</t>
  </si>
  <si>
    <t>Jira ID</t>
  </si>
  <si>
    <t>Website Link</t>
  </si>
  <si>
    <t>Primary Contact Email</t>
  </si>
  <si>
    <t>Language Preference</t>
  </si>
  <si>
    <t>Address</t>
  </si>
  <si>
    <t>Postal Code</t>
  </si>
  <si>
    <t>City</t>
  </si>
  <si>
    <t>State/District/Province</t>
  </si>
  <si>
    <t>Country</t>
  </si>
  <si>
    <t>Country Code</t>
  </si>
  <si>
    <t>Contact Name</t>
  </si>
  <si>
    <t>Contact Name (Mandarin)</t>
  </si>
  <si>
    <t>Contact Job Title</t>
  </si>
  <si>
    <t>Contact Email</t>
  </si>
  <si>
    <t>Contact Phone</t>
  </si>
  <si>
    <t>Ecosystem</t>
  </si>
  <si>
    <t>Active?</t>
  </si>
  <si>
    <t>Active Type</t>
  </si>
  <si>
    <t>Date Created</t>
  </si>
  <si>
    <t>Date Effective</t>
  </si>
  <si>
    <t>Date Terminated</t>
  </si>
  <si>
    <t>Date Suspended</t>
  </si>
  <si>
    <t>Show In Member List?</t>
  </si>
  <si>
    <t>Portals</t>
  </si>
  <si>
    <t>Agreements</t>
  </si>
  <si>
    <t>A2Z Development Center, Inc. (d/b/a Lab126)</t>
  </si>
  <si>
    <t>http://www.amazon.com</t>
  </si>
  <si>
    <t>hkkapasi@amazon.com</t>
  </si>
  <si>
    <t>1120 Enterprise Way (Legal Notices)</t>
  </si>
  <si>
    <t>Sunnyvale, CA</t>
  </si>
  <si>
    <t>United States</t>
  </si>
  <si>
    <t>US</t>
  </si>
  <si>
    <t>1-650-426-1100</t>
  </si>
  <si>
    <t>Regular - Qi</t>
  </si>
  <si>
    <t>Active</t>
  </si>
  <si>
    <t>01/01/0001 00:00:00</t>
  </si>
  <si>
    <t>Member Agreement</t>
  </si>
  <si>
    <t>AAC MICROTECH(CHANGZHOU) CO. , LTD</t>
  </si>
  <si>
    <t>https://www.aactechnologies.com/</t>
  </si>
  <si>
    <t xml:space="preserve"> No. 3 Changcao Road</t>
  </si>
  <si>
    <t>Changzhou</t>
  </si>
  <si>
    <t>Jiangsu</t>
  </si>
  <si>
    <t>China</t>
  </si>
  <si>
    <t>CN</t>
  </si>
  <si>
    <t>Zhan Dawei</t>
  </si>
  <si>
    <t>davidzhan@aactechnologies.com</t>
  </si>
  <si>
    <t>Acoustmax International Co., Ltd.</t>
  </si>
  <si>
    <t>http://www.acoustmax.com</t>
  </si>
  <si>
    <t>sunny_liu@acoustmax.com</t>
  </si>
  <si>
    <t>Lingyun R &amp; D Building Room 501, Lingyun Building, No. 2 Honglang North Road, Baoían District</t>
  </si>
  <si>
    <t>Shenzhen City</t>
  </si>
  <si>
    <t>Adopter - Qi</t>
  </si>
  <si>
    <t>Qi Certification (QI)</t>
  </si>
  <si>
    <t>Member Agreement,Manufacturer's Agreement</t>
  </si>
  <si>
    <t>acv GmbH</t>
  </si>
  <si>
    <t>https://www.acvgmbh.de/</t>
  </si>
  <si>
    <t>t.landmesser@acvgmbh.de</t>
  </si>
  <si>
    <t>Strassburger Allee 10-12</t>
  </si>
  <si>
    <t>Erkelenz</t>
  </si>
  <si>
    <t>Germany</t>
  </si>
  <si>
    <t>DE</t>
  </si>
  <si>
    <t>Aevoe Inc.</t>
  </si>
  <si>
    <t>https://www.moshi.com/</t>
  </si>
  <si>
    <t>andy.tsao@moshi.com</t>
  </si>
  <si>
    <t>3F, No. 42, Zhong Shan N. Rd, Sec. 2</t>
  </si>
  <si>
    <t>Zhong Shan Dist. Taipei</t>
  </si>
  <si>
    <t>Taiwan</t>
  </si>
  <si>
    <t>TW</t>
  </si>
  <si>
    <t>886-2-25671555</t>
  </si>
  <si>
    <t>Aira Inc DBA Freepower</t>
  </si>
  <si>
    <t>http://www.freepower.io</t>
  </si>
  <si>
    <t>ali@freepower.io</t>
  </si>
  <si>
    <t>2048 N 44th</t>
  </si>
  <si>
    <t>Phoenix, AZ</t>
  </si>
  <si>
    <t>jake@airapower.com</t>
  </si>
  <si>
    <t>858-776-0186</t>
  </si>
  <si>
    <t>Qi Certification (QI),Ki Certification (KI)</t>
  </si>
  <si>
    <t>Aircharge</t>
  </si>
  <si>
    <t>http://www.air-charge.com/</t>
  </si>
  <si>
    <t>ryans@air-charge.com</t>
  </si>
  <si>
    <t>Downsview House, Grove Technology Park</t>
  </si>
  <si>
    <t>OX12 9FA</t>
  </si>
  <si>
    <t>Wantage</t>
  </si>
  <si>
    <t>United Kingdom</t>
  </si>
  <si>
    <t>GB</t>
  </si>
  <si>
    <t>bmarsh@ergoltd.co.uk</t>
  </si>
  <si>
    <t>44-1235773373</t>
  </si>
  <si>
    <t>Allied Hori Sdn Bhd</t>
  </si>
  <si>
    <t>https://www.alliedhori.com/</t>
  </si>
  <si>
    <t>utbah@alliedhori.com.my</t>
  </si>
  <si>
    <t xml:space="preserve">Lot 8 Jalan Industri 3/2 </t>
  </si>
  <si>
    <t xml:space="preserve">Rawang </t>
  </si>
  <si>
    <t xml:space="preserve">Selangor </t>
  </si>
  <si>
    <t>Malaysia</t>
  </si>
  <si>
    <t>MY</t>
  </si>
  <si>
    <t xml:space="preserve">Utbah Rabuan </t>
  </si>
  <si>
    <t>ALMUS Corporation</t>
  </si>
  <si>
    <t>http://www.anymode.com/</t>
  </si>
  <si>
    <t>jspark97@almusglobal.com</t>
  </si>
  <si>
    <t xml:space="preserve">132, Haewian-gil, Dunpo-myeon, Asan-si, Chungcheongnam-do, </t>
  </si>
  <si>
    <t>Seoul</t>
  </si>
  <si>
    <t>South Korea</t>
  </si>
  <si>
    <t>KR</t>
  </si>
  <si>
    <t xml:space="preserve"> jspark97@almusglobal.com</t>
  </si>
  <si>
    <t xml:space="preserve">+82 10 2581 0144  </t>
  </si>
  <si>
    <t>Alpha Electronics Technology (Shenzhen) Co., Ltd</t>
  </si>
  <si>
    <t>https://www.mova.tech/</t>
  </si>
  <si>
    <t>chenyijun2@mova-tech.com</t>
  </si>
  <si>
    <t xml:space="preserve">Room 1607, Bay Area Industrial Investment Building, No. 2100 Haixiu Road, Haibin Community, Xin'an Street, Bao'an District, Shenzhen, Guangdong Province, P.R.China </t>
  </si>
  <si>
    <t>Shenzhen</t>
  </si>
  <si>
    <t>Guangdong</t>
  </si>
  <si>
    <t>Chen Yijun</t>
  </si>
  <si>
    <t>Amphenol Tecvox</t>
  </si>
  <si>
    <t>http://tecvox.com/</t>
  </si>
  <si>
    <t>michael.morris@tecvox.com</t>
  </si>
  <si>
    <t xml:space="preserve">25270 Will McComb DR, </t>
  </si>
  <si>
    <t>Tanner. AL</t>
  </si>
  <si>
    <t>jomy.jose@tecvoxoem.com</t>
  </si>
  <si>
    <t>256-417-4338</t>
  </si>
  <si>
    <t>Anker Innovations Limited</t>
  </si>
  <si>
    <t>https://www.anker.com/</t>
  </si>
  <si>
    <t>colin.wang3@anker-in.com</t>
  </si>
  <si>
    <t>Room 1318-19 Hollywood Plaza 610 Nathan Road mongkok</t>
  </si>
  <si>
    <t>Kowloon</t>
  </si>
  <si>
    <t>Hong Kong SAR China</t>
  </si>
  <si>
    <t>HK</t>
  </si>
  <si>
    <t>louis.qi@anker.com</t>
  </si>
  <si>
    <t>852-27108200</t>
  </si>
  <si>
    <t>Regular - Both</t>
  </si>
  <si>
    <t>Annex Products Pty Ltd (Quad Lock)</t>
  </si>
  <si>
    <t>https://www.quadlockcase.com</t>
  </si>
  <si>
    <t>leigh@quadlock.com.au</t>
  </si>
  <si>
    <t>Level 3 Suite 6A, 299 Toorak Rd</t>
  </si>
  <si>
    <t>VIC 3141</t>
  </si>
  <si>
    <t>South Yarra</t>
  </si>
  <si>
    <t>Australia</t>
  </si>
  <si>
    <t>AU</t>
  </si>
  <si>
    <t>support@quadlockcase.com</t>
  </si>
  <si>
    <t>+613 9521 3219</t>
  </si>
  <si>
    <t>ANSYS Inc</t>
  </si>
  <si>
    <t>https://www.ansys.com/</t>
  </si>
  <si>
    <t>mark.solveson@ansys.com</t>
  </si>
  <si>
    <t>2600 ANSYS Drive, Southpointe</t>
  </si>
  <si>
    <t>Canonsburg, PA</t>
  </si>
  <si>
    <t>Mark Solvenson</t>
  </si>
  <si>
    <t>sales@ansys.com</t>
  </si>
  <si>
    <t>844.462.6797</t>
  </si>
  <si>
    <t>Apple Inc.</t>
  </si>
  <si>
    <t>http://www.apple.com/</t>
  </si>
  <si>
    <t>andrew_connell@apple.com</t>
  </si>
  <si>
    <t>ONE APPLE PARK WAY</t>
  </si>
  <si>
    <t>Cupertino, CA</t>
  </si>
  <si>
    <t>fady_m@apple.com</t>
  </si>
  <si>
    <t>Member Agreement,Manufacturer's Agreement,MCASP Agreement</t>
  </si>
  <si>
    <t>Aptiv Services US, LLC</t>
  </si>
  <si>
    <t>http://aptiv.com/</t>
  </si>
  <si>
    <t>james.cook@aptiv.com</t>
  </si>
  <si>
    <t>5725 Innovation Drive</t>
  </si>
  <si>
    <t>Troy, MI</t>
  </si>
  <si>
    <t>330-306-1152</t>
  </si>
  <si>
    <t>Aqua-Amp, LLC</t>
  </si>
  <si>
    <t>https://aquaamp.com/</t>
  </si>
  <si>
    <t>robby@aquaamp.com</t>
  </si>
  <si>
    <t>13926 Monroe Business Park</t>
  </si>
  <si>
    <t>Tampa</t>
  </si>
  <si>
    <t>Florida</t>
  </si>
  <si>
    <t>Manufacturer's Agreement,Member Agreement</t>
  </si>
  <si>
    <t>Arovo BV</t>
  </si>
  <si>
    <t>http://www.arovo.com</t>
  </si>
  <si>
    <t>michael.vandijk@arovo.com</t>
  </si>
  <si>
    <t>1046 BN Amsterdam</t>
  </si>
  <si>
    <t>1046BN</t>
  </si>
  <si>
    <t>Doblijn 26</t>
  </si>
  <si>
    <t>Netherlands</t>
  </si>
  <si>
    <t>NL</t>
  </si>
  <si>
    <t>+31 (0) 85 273 88 86</t>
  </si>
  <si>
    <t>Astronics AES</t>
  </si>
  <si>
    <t>https://www.astronics.com/</t>
  </si>
  <si>
    <t>marc.levesque@astronics.com</t>
  </si>
  <si>
    <t>12950 Willows Road NE</t>
  </si>
  <si>
    <t>Kirkland, WA</t>
  </si>
  <si>
    <t>Mark Levesque</t>
  </si>
  <si>
    <t>1.425.881.1700</t>
  </si>
  <si>
    <t>ASUSTek Computer Inc.</t>
  </si>
  <si>
    <t>http://www.asus.com/</t>
  </si>
  <si>
    <t>roger2_chen@asus.com</t>
  </si>
  <si>
    <t>No 15 Li-De Road Beitou District 112</t>
  </si>
  <si>
    <t>Taipei</t>
  </si>
  <si>
    <t>+886-2-2894-3447 ext 21984</t>
  </si>
  <si>
    <t>Audio-Technica Corporation</t>
  </si>
  <si>
    <t>https://www.audio-technica.co.jp</t>
  </si>
  <si>
    <t>yoneyama@audio-technica.co.jp</t>
  </si>
  <si>
    <t>2-46-1, NISHI-NARUSE,</t>
  </si>
  <si>
    <t>194-8666</t>
  </si>
  <si>
    <t>MACHID</t>
  </si>
  <si>
    <t>Japan</t>
  </si>
  <si>
    <t>JP</t>
  </si>
  <si>
    <t>Aukey International Limited</t>
  </si>
  <si>
    <t>http://www.aukey.com</t>
  </si>
  <si>
    <t>wuyunyou@aukeys.com</t>
  </si>
  <si>
    <t>Room 601 6/F TUNG HIP COMMERCIAL BUILDING, 248 DES VOEUX ROAD</t>
  </si>
  <si>
    <t>CENTRAL SHEUNG WAN</t>
  </si>
  <si>
    <t>BCS Automotive Interface Solutions US LLC</t>
  </si>
  <si>
    <t>http://www.bcs-ais.com/</t>
  </si>
  <si>
    <t>Damian.Szulc@bcs-ais.com</t>
  </si>
  <si>
    <t xml:space="preserve">33737 West 12 Mile Road </t>
  </si>
  <si>
    <t>Farmington Hills, MI</t>
  </si>
  <si>
    <t>rene.boehmer@bcs-ais.com</t>
  </si>
  <si>
    <t>+49 1772012674</t>
  </si>
  <si>
    <t>Manufacturer's Agreement,MCASP Agreement,Member Agreement</t>
  </si>
  <si>
    <t>Beijing Hongsi Electronic Technology Co.,Ltd.</t>
  </si>
  <si>
    <t xml:space="preserve">http://www.hongsi-ic.com/ </t>
  </si>
  <si>
    <t>libin@hongsi-ic.com</t>
  </si>
  <si>
    <t xml:space="preserve">Room 1505, Tower B,Huizhi Mansion,No.9,Xueqing Road,Haidian District </t>
  </si>
  <si>
    <t>Beijing</t>
  </si>
  <si>
    <t>Ben Li</t>
  </si>
  <si>
    <t>Product Director</t>
  </si>
  <si>
    <t xml:space="preserve">0086-13910074458  </t>
  </si>
  <si>
    <t>BEST STANDARD CREATIONS CO., LIMITED</t>
  </si>
  <si>
    <t>https://www.bsc-sz.com/</t>
  </si>
  <si>
    <t>simon-kim@bsc-sz.com</t>
  </si>
  <si>
    <t xml:space="preserve">RM.1801,EASEY COMM.BLDG.,253-261 HENNESSY ROAD,WAN CHAI  </t>
  </si>
  <si>
    <t xml:space="preserve">253-261  </t>
  </si>
  <si>
    <t>Wan Chai</t>
  </si>
  <si>
    <t xml:space="preserve">KWOK KIN CHOI  </t>
  </si>
  <si>
    <t>Betamek Electronics (M) Sdn. Bhd.</t>
  </si>
  <si>
    <t>https://www.betamek.com.my/</t>
  </si>
  <si>
    <t>fikran@betamek.com.my</t>
  </si>
  <si>
    <t xml:space="preserve"> Lot 137, Rawang, 2, Lingkaran Taman Industri Integrasi Rawang 2,</t>
  </si>
  <si>
    <t xml:space="preserve"> Rawang Selangor</t>
  </si>
  <si>
    <t>beyerdynamic GmbH &amp; Co. KG</t>
  </si>
  <si>
    <t>http://www.beyerdynamic.com</t>
  </si>
  <si>
    <t>ulrich.roth@beyerdynamic.de</t>
  </si>
  <si>
    <t>Theresienstr. 8</t>
  </si>
  <si>
    <t>Heilbronn</t>
  </si>
  <si>
    <t>BH-EVS</t>
  </si>
  <si>
    <t>http://www.bhevs.com</t>
  </si>
  <si>
    <t>yongcheol.park@bhevs.co.kr</t>
  </si>
  <si>
    <t>5 Leaders Avenue Magok, Magok Jungang 8-ro 5-gil</t>
  </si>
  <si>
    <t>Gangseo-gu, Seol</t>
  </si>
  <si>
    <t>Yongcheol.park@bhevs.co.kr</t>
  </si>
  <si>
    <t>Briloner Leuchten GmbH &amp; Co KG</t>
  </si>
  <si>
    <t>http://www.briloner.com</t>
  </si>
  <si>
    <t>s.schroeder@briloner.com</t>
  </si>
  <si>
    <t>Am Steinbach 14</t>
  </si>
  <si>
    <t>DE-59872</t>
  </si>
  <si>
    <t xml:space="preserve"> Meschede</t>
  </si>
  <si>
    <t>+49 2961 9712 490</t>
  </si>
  <si>
    <t>Broadcom Corporation</t>
  </si>
  <si>
    <t>http://www.broadcom.com/</t>
  </si>
  <si>
    <t>john.walley@broadcom.com</t>
  </si>
  <si>
    <t>3421 Hillview Avenue</t>
  </si>
  <si>
    <t>Palo Alto, CA</t>
  </si>
  <si>
    <t>949-926-4839</t>
  </si>
  <si>
    <t>Bury Sp. z o.o.</t>
  </si>
  <si>
    <t>http://www.bury.com</t>
  </si>
  <si>
    <t>alexander.spielmann@bury.com</t>
  </si>
  <si>
    <t>Ul. Wojska Polskiego 4</t>
  </si>
  <si>
    <t>39-300</t>
  </si>
  <si>
    <t>Mielec</t>
  </si>
  <si>
    <t>Poland</t>
  </si>
  <si>
    <t>PL</t>
  </si>
  <si>
    <t>+49 5732 97060</t>
  </si>
  <si>
    <t>MCASP Agreement,Manufacturer's Agreement,Member Agreement</t>
  </si>
  <si>
    <t>BYD Auto Industry Company Limited</t>
  </si>
  <si>
    <t>http://www.byd.com/</t>
  </si>
  <si>
    <t>huang.jiazhi@byd.com</t>
  </si>
  <si>
    <t xml:space="preserve">Xiangshui River, Economic Development Zone, Daya Bay </t>
  </si>
  <si>
    <t>Huizhou Guangdong</t>
  </si>
  <si>
    <t>86 752 51888 x65249</t>
  </si>
  <si>
    <t>C-Smartlink Information Technology Co., Ltd.</t>
  </si>
  <si>
    <t>https://www.c-smartlink.com</t>
  </si>
  <si>
    <t>jon@c-smartlink.com</t>
  </si>
  <si>
    <t>101 to 501, Factory Building 1, No. 91 Hengping Road, Baoan Community, Yuanshan Street, Longgang District,</t>
  </si>
  <si>
    <t xml:space="preserve">Longgang  </t>
  </si>
  <si>
    <t xml:space="preserve"> Shenzhen Guandong</t>
  </si>
  <si>
    <t>Canon Inc.</t>
  </si>
  <si>
    <t>http://www.canon.com/</t>
  </si>
  <si>
    <t>shichino.takahiro@mail.canon</t>
  </si>
  <si>
    <t>30-2, Shimomaruko 3-chome</t>
  </si>
  <si>
    <t>Ohta-ku, Tokyo</t>
  </si>
  <si>
    <t>mashimo.hiroshi@mail.canon</t>
  </si>
  <si>
    <t>81-33758-2111</t>
  </si>
  <si>
    <t>CE Link Limited</t>
  </si>
  <si>
    <t>http://www.ce-link.com/</t>
  </si>
  <si>
    <t>changhong.chen@ce-link.com</t>
  </si>
  <si>
    <t xml:space="preserve">2/F Building G  Licheng Tech. Ind. Zone Shajing Town </t>
  </si>
  <si>
    <t xml:space="preserve">Shenzhen </t>
  </si>
  <si>
    <t>yonghuan.wang@ce-link.com</t>
  </si>
  <si>
    <t>86 755 2724 7356</t>
  </si>
  <si>
    <t>CEC Huada Electronic Design Co., Ltd.</t>
  </si>
  <si>
    <t>http://www.hed.com.cn/</t>
  </si>
  <si>
    <t>changxzh@hed.com.cn</t>
  </si>
  <si>
    <t xml:space="preserve">Building C,CEC Network Security &amp; Information Technology Base, South Region of Future Science &amp; Technology Park, Beiqijia County, </t>
  </si>
  <si>
    <t>Changping District,Beijing,</t>
  </si>
  <si>
    <t>MCASP Agreement,Member Agreement</t>
  </si>
  <si>
    <t>Cellularline S.p.A.</t>
  </si>
  <si>
    <t>http://www.cellularlinegroup.com/</t>
  </si>
  <si>
    <t>giovanni.bo@cellularline.com</t>
  </si>
  <si>
    <t>Via G Lambrakis No. 1/A</t>
  </si>
  <si>
    <t>Reggio Emilia</t>
  </si>
  <si>
    <t>Italy</t>
  </si>
  <si>
    <t>IT</t>
  </si>
  <si>
    <t>Changzhou Tenglong Auto Parts Co.,Ltd</t>
  </si>
  <si>
    <t>http://www.cztl.com/</t>
  </si>
  <si>
    <t>liuzhe@cztl.cn</t>
  </si>
  <si>
    <t>No. 15, Tenglong Road, Yanzheng West Road, Wujin District</t>
  </si>
  <si>
    <t>Changzhou City, Jiangsu Province</t>
  </si>
  <si>
    <t>zhagnjun@cztl.cn</t>
  </si>
  <si>
    <t>Channel Well Technology Co., Ltd.</t>
  </si>
  <si>
    <t>http://www.cwt.com.tw/</t>
  </si>
  <si>
    <t>No. 222, Sec. 2, Nankan Rd., Lujhu Dist.</t>
  </si>
  <si>
    <t xml:space="preserve">Taoyuan </t>
  </si>
  <si>
    <t>anna@mail.cwt.com.tw</t>
  </si>
  <si>
    <t>+886.3.222.0268</t>
  </si>
  <si>
    <t>China Academy of Information and Communications Technology (CAICT)</t>
  </si>
  <si>
    <t xml:space="preserve">http://www.caict.ac.cn/ </t>
  </si>
  <si>
    <t>wangzhiwei@caict.ac.cn</t>
  </si>
  <si>
    <t>No.52, Huayuanbei Road, Haidian District</t>
  </si>
  <si>
    <t>(86)(10)62304633-2983</t>
  </si>
  <si>
    <t>Authorized Test Lab (ATL)</t>
  </si>
  <si>
    <t>Chun Lam Group (International) Limited</t>
  </si>
  <si>
    <t>https://www.chunlamgroup.com/</t>
  </si>
  <si>
    <t>sywpc@chunlamgroup.com</t>
  </si>
  <si>
    <t>No.8 East street of Zhenyuan road,the forth industrial Area ofCaiwu,</t>
  </si>
  <si>
    <t>CHANGAN</t>
  </si>
  <si>
    <t>Dongguan City</t>
  </si>
  <si>
    <t>York Gong</t>
  </si>
  <si>
    <t>CIO Inc.</t>
  </si>
  <si>
    <t>https://connectinternationalone.co.jp/</t>
  </si>
  <si>
    <t>cio_billing@connectinternationalone.co.jp</t>
  </si>
  <si>
    <t>2-5-18?4F?HONMACHI?MORIGUCHI?OSAKA?JAPAN</t>
  </si>
  <si>
    <t>MORIGUCHI, OSAKA</t>
  </si>
  <si>
    <t>Cirrus Logic, Inc.</t>
  </si>
  <si>
    <t>https://www.cirrus.com/</t>
  </si>
  <si>
    <t>Bryan.McCoy@cirrus.com</t>
  </si>
  <si>
    <t>800 W 6th Street</t>
  </si>
  <si>
    <t>Austin</t>
  </si>
  <si>
    <t>TX</t>
  </si>
  <si>
    <t>Clarion (Malaysia) Sdn Bhd</t>
  </si>
  <si>
    <t>http://www.clarion.com.my</t>
  </si>
  <si>
    <t>lgong@clarion.com.my</t>
  </si>
  <si>
    <t>Phase 3 Free Industrial Zone</t>
  </si>
  <si>
    <t>Bayan Lepas, Penang</t>
  </si>
  <si>
    <t>ConvenientPower Ltd.</t>
  </si>
  <si>
    <t>http://www.convenientpower.com/</t>
  </si>
  <si>
    <t>xun.liu@convenientpower.com</t>
  </si>
  <si>
    <t xml:space="preserve">Unit 809, CCT Telecom Bldg, 11 Wo Shing Street, </t>
  </si>
  <si>
    <t>Fo Tan</t>
  </si>
  <si>
    <t>NT</t>
  </si>
  <si>
    <t>Copo Microelectronics Nanjing Co Ltd</t>
  </si>
  <si>
    <t>https://www.co-po.cn</t>
  </si>
  <si>
    <t>Jason.Lee@co-po.cn</t>
  </si>
  <si>
    <t xml:space="preserve">Room 504-504, 5/F TowerB Software Building No. 9 Xinghuo Road High-Tech Zone </t>
  </si>
  <si>
    <t>Nanjing, Jiangsu</t>
  </si>
  <si>
    <t>86-17714410657</t>
  </si>
  <si>
    <t>Corsair Memory, Inc.</t>
  </si>
  <si>
    <t>http://www.corsair.com/en-us</t>
  </si>
  <si>
    <t>matthew.hsu@corsair.com</t>
  </si>
  <si>
    <t>47100 Bayside Parkway</t>
  </si>
  <si>
    <t>Fremont,CA</t>
  </si>
  <si>
    <t>1 510-657-8747</t>
  </si>
  <si>
    <t>Cygnett Pty Ltd</t>
  </si>
  <si>
    <t>https://www.cygnett.com/</t>
  </si>
  <si>
    <t>664 Lorimer Street</t>
  </si>
  <si>
    <t>VIC 3207</t>
  </si>
  <si>
    <t>Port Melbourne</t>
  </si>
  <si>
    <t>erin@cygnett.com</t>
  </si>
  <si>
    <t>61- (03) 9912 9100</t>
  </si>
  <si>
    <t>CYSPO Technology (Shenzhen) Co., Ltd.</t>
  </si>
  <si>
    <t>http://www.icyspo.com/</t>
  </si>
  <si>
    <t>james.ding@icyspo.com</t>
  </si>
  <si>
    <t>Floor 2, Building A, Jin Chi Industry Park, Jiu Wei,  Baoan District, Shenzhen, Guangdong, China</t>
  </si>
  <si>
    <t>vincent@icyspo.com</t>
  </si>
  <si>
    <t>1-626-593-1886</t>
  </si>
  <si>
    <t>MI Suspended</t>
  </si>
  <si>
    <t>Datalogic Srl</t>
  </si>
  <si>
    <t>https://www.datalogic.com/eng/index.html</t>
  </si>
  <si>
    <t>scott.kucera@datalogic.com</t>
  </si>
  <si>
    <t>Via San Vitalino 13</t>
  </si>
  <si>
    <t>Lippo di Calderara di Reno (Bologna)</t>
  </si>
  <si>
    <t>Datang MICROELECTRONICS Technology Co., Ltd.</t>
  </si>
  <si>
    <t>https://www.datang.com/</t>
  </si>
  <si>
    <t>wangbin02@datang.com</t>
  </si>
  <si>
    <t xml:space="preserve">No. 6 Yongjia North Road </t>
  </si>
  <si>
    <t>Wang Bin</t>
  </si>
  <si>
    <t>PM</t>
  </si>
  <si>
    <t xml:space="preserve">(861) 058-9533 x38  </t>
  </si>
  <si>
    <t>dbrand Inc.</t>
  </si>
  <si>
    <t>https://www.dbrand.com/</t>
  </si>
  <si>
    <t>robot023@dbrand.com</t>
  </si>
  <si>
    <t>7111 Kennedy Rd, Unit 1</t>
  </si>
  <si>
    <t>L5S2A5</t>
  </si>
  <si>
    <t>Mississauga</t>
  </si>
  <si>
    <t>Ontario</t>
  </si>
  <si>
    <t>Canada</t>
  </si>
  <si>
    <t>CA</t>
  </si>
  <si>
    <t>Kevin Spencer</t>
  </si>
  <si>
    <t>Delta Electronics, Inc.</t>
  </si>
  <si>
    <t>https://www.deltaww.com</t>
  </si>
  <si>
    <t>2 R &amp; D 2nd road Science-Based Industrial Park</t>
  </si>
  <si>
    <t>Hsinchu</t>
  </si>
  <si>
    <t>hanyang.chung@deltaww.com</t>
  </si>
  <si>
    <t>+886 3 579 9829 #1729</t>
  </si>
  <si>
    <t>digi-tech GmbH</t>
  </si>
  <si>
    <t>https://www.digi-tech-gmbh.com/</t>
  </si>
  <si>
    <t>andre.pfeifer@digi-tech-gmbh.com</t>
  </si>
  <si>
    <t xml:space="preserve">Valterweg 27A </t>
  </si>
  <si>
    <t xml:space="preserve">Eppstein  </t>
  </si>
  <si>
    <t xml:space="preserve">Hessen </t>
  </si>
  <si>
    <t>Andre Pfeifer</t>
  </si>
  <si>
    <t>Dolby Laboratories Inc.</t>
  </si>
  <si>
    <t>https://www.dolby.com/</t>
  </si>
  <si>
    <t>subba.tatikonda@dolby.com</t>
  </si>
  <si>
    <t>1275 Market Street</t>
  </si>
  <si>
    <t>San Francisco, CA</t>
  </si>
  <si>
    <t>Dong Guan Superior Communications Co., Ltd.</t>
  </si>
  <si>
    <t>http://www.scp4me.com</t>
  </si>
  <si>
    <t>jesse@scp4me.cn</t>
  </si>
  <si>
    <t>No. 100 Lixiang East Road, Shui Ping Village, Dalang Town, Dong Guan City</t>
  </si>
  <si>
    <t>86 13600283357</t>
  </si>
  <si>
    <t>Suspended</t>
  </si>
  <si>
    <t>Dongguan Aohai Technology Co., Ltd.</t>
  </si>
  <si>
    <t>http://aohaichina.com</t>
  </si>
  <si>
    <t>baizhongtao@aohaichina.com</t>
  </si>
  <si>
    <t xml:space="preserve">Zhenlong East Road No.6 Jiaoyitang Tangxia Town </t>
  </si>
  <si>
    <t xml:space="preserve">Dongguan Guangdong </t>
  </si>
  <si>
    <t>86-13751062150</t>
  </si>
  <si>
    <t>Dongguan Baoyi Electronic Technology Co., Ltd.</t>
  </si>
  <si>
    <t>https://www.proyee.cn/</t>
  </si>
  <si>
    <t xml:space="preserve">Room 1502, Block C, Building 1, Lianjian Industrial Park, Huarong Road, </t>
  </si>
  <si>
    <t xml:space="preserve">Shenzhen  </t>
  </si>
  <si>
    <t xml:space="preserve">Guangdong Province </t>
  </si>
  <si>
    <t>Luo Hongmei</t>
  </si>
  <si>
    <t xml:space="preserve">luohongmei@poyee.cn  </t>
  </si>
  <si>
    <t>Dongguan Besky lndustrial Co., Ltd.</t>
  </si>
  <si>
    <t>http://www.bsksz.com/</t>
  </si>
  <si>
    <t>ytping@dgibsk.com</t>
  </si>
  <si>
    <t>No.20, Chengtian Road, Shatian Town,</t>
  </si>
  <si>
    <t xml:space="preserve">Dongguan City, </t>
  </si>
  <si>
    <t>Guangdong Province</t>
  </si>
  <si>
    <t>Yang</t>
  </si>
  <si>
    <t>Tianping</t>
  </si>
  <si>
    <t>General Manager</t>
  </si>
  <si>
    <t>DONGGUAN†CHUANG†JIE†ELECTRONICS†CO.,LTD</t>
  </si>
  <si>
    <t>http://www.dgchuanglong.net</t>
  </si>
  <si>
    <t>susanhu@dgchuanglong.net</t>
  </si>
  <si>
    <t>King Long Industrial District, Xiekeng Village, Qingxi Town</t>
  </si>
  <si>
    <t>Dongguan city</t>
  </si>
  <si>
    <t>86 18998079831</t>
  </si>
  <si>
    <t>Dongguan City Huge Sun Lighting Co., Ltd.</t>
  </si>
  <si>
    <t>http://www.hybtlights.com/</t>
  </si>
  <si>
    <t>julie@giant-furniture.com</t>
  </si>
  <si>
    <t xml:space="preserve">15 Da Cao Fang New Street Zhu Shan </t>
  </si>
  <si>
    <t>Dongguan, Guangdong</t>
  </si>
  <si>
    <t>engineering@hybtlights.com</t>
  </si>
  <si>
    <t>0769-22631531</t>
  </si>
  <si>
    <t>Dongguan City Jieshuai Electronic Co., Ltd.</t>
  </si>
  <si>
    <t>https://www.dgjse.com/en</t>
  </si>
  <si>
    <t>mack@dgjse.com</t>
  </si>
  <si>
    <t xml:space="preserve">No.4, The third Avenue, Liyatang Industrial Area, Lincun, Tang-xia Town, Dongguan City, </t>
  </si>
  <si>
    <t xml:space="preserve">Guangdong Province, </t>
  </si>
  <si>
    <t>mack@dgjieshuai.com</t>
  </si>
  <si>
    <t>0769-87886667-1883</t>
  </si>
  <si>
    <t>Dongguan Lexiang Jingu Technology Co., LTD</t>
  </si>
  <si>
    <t>https://www.lxgvtec.com/</t>
  </si>
  <si>
    <t>fangjinchun@lxgvtec.com</t>
  </si>
  <si>
    <t xml:space="preserve">Room 701? Building 3,No. 69 Shunxing 2nd Road?Dajingtou, Dalang Town </t>
  </si>
  <si>
    <t>Dongguan</t>
  </si>
  <si>
    <t>Jinchun Fang</t>
  </si>
  <si>
    <t>DongGuan Monuo Innovation Technology Co., Ltd.</t>
  </si>
  <si>
    <t>https://www.mnkooo.com/</t>
  </si>
  <si>
    <t>chenxudong@mnkooo.com</t>
  </si>
  <si>
    <t xml:space="preserve">5/F Building 8,Haiyong Science Park, </t>
  </si>
  <si>
    <t xml:space="preserve">Dongguan </t>
  </si>
  <si>
    <t>Stone Chen</t>
  </si>
  <si>
    <t>Dongguan Pan Asia Electronics Co.,Ltd.</t>
  </si>
  <si>
    <t>http://www.sinofines.com/index.php?lang=en</t>
  </si>
  <si>
    <t>admin@fineelec.com</t>
  </si>
  <si>
    <t xml:space="preserve">No.Room 202 No. 194 East Science and Technology Road, Shijie Town, </t>
  </si>
  <si>
    <t xml:space="preserve">Guangdong Province  </t>
  </si>
  <si>
    <t xml:space="preserve">Qingling Cai </t>
  </si>
  <si>
    <t>Dongguan Pubiao Testing Technology Co., Ltd.</t>
  </si>
  <si>
    <t>https://www.pubiaotest.com/</t>
  </si>
  <si>
    <t>eric@pubiaotest.com</t>
  </si>
  <si>
    <t>Room 101, Building 1, No.30, Minghua Road, Shijie, Shijie Town</t>
  </si>
  <si>
    <t>Lisa Yan</t>
  </si>
  <si>
    <t>lisa@pubiaotest.com</t>
  </si>
  <si>
    <t>86-13416977446</t>
  </si>
  <si>
    <t>Qi Certification (QI),Authorized Test Lab (ATL)</t>
  </si>
  <si>
    <t>DONGGUAN RISEN LIGHTING CO.,LTD</t>
  </si>
  <si>
    <t>https://www.risenlighting.com/</t>
  </si>
  <si>
    <t>ivan@risenlighting.com</t>
  </si>
  <si>
    <t xml:space="preserve">Room 101,Building I,No.3,Hong'er Road,Shiyongchang,Hengli Town </t>
  </si>
  <si>
    <t>Youk Chen</t>
  </si>
  <si>
    <t>Certification Manager</t>
  </si>
  <si>
    <t xml:space="preserve">86 13509664682 </t>
  </si>
  <si>
    <t>Dongguan Ruilai Electronics Technology Co., Ltd.</t>
  </si>
  <si>
    <t>https://www.retmount.com/</t>
  </si>
  <si>
    <t xml:space="preserve"> 3rd Floor, Building B, Xin Zhanglong High-Tech Park, Zhen'an Middle Road, Chang'an Town</t>
  </si>
  <si>
    <t>Weiyu Li</t>
  </si>
  <si>
    <t>Product Manager</t>
  </si>
  <si>
    <t>liweiyu@retmount.com</t>
  </si>
  <si>
    <t>Dongguan Tepin Power Technology Co.,Ltd.</t>
  </si>
  <si>
    <t>https://www.tpowertec.cn</t>
  </si>
  <si>
    <t>sam@tpowertec.cn</t>
  </si>
  <si>
    <t xml:space="preserve">Room 1103, 11 / F, Building B, Xinhongzhigu Industrial Park, Shuishilu Street, Jiujiang, Changping Town, Dongguan city, Guangdong Province </t>
  </si>
  <si>
    <t>Sam Chen</t>
  </si>
  <si>
    <t>Dongguan Utopia- Originality Technology co.,Ltd.</t>
  </si>
  <si>
    <t>https://szutopia.com/</t>
  </si>
  <si>
    <t>xiaofeng@vegerpower.com</t>
  </si>
  <si>
    <t xml:space="preserve">No.2,moushan Road,Chang'an Town </t>
  </si>
  <si>
    <t>Feng Xiao</t>
  </si>
  <si>
    <t>DongYang E&amp;P Inc.</t>
  </si>
  <si>
    <t>http://www.dyenp.com/</t>
  </si>
  <si>
    <t>subaek@dyenp.com</t>
  </si>
  <si>
    <t>76, Jinwisandan-ro, Jinwi-myeon, Pyeongtaek-si, Gyeonggi-do, Rep. of KOREA</t>
  </si>
  <si>
    <t xml:space="preserve">Pyeongtaek-si </t>
  </si>
  <si>
    <t>sbshin@dyenp.com</t>
  </si>
  <si>
    <t>82-31-370-6732</t>
  </si>
  <si>
    <t>Doro AB</t>
  </si>
  <si>
    <t>https://www.doro.com/</t>
  </si>
  <si>
    <t>fredrik.bengtsson@doro.com</t>
  </si>
  <si>
    <t>Jorgen Kocksgatan 1B</t>
  </si>
  <si>
    <t>211 20</t>
  </si>
  <si>
    <t>Malmo</t>
  </si>
  <si>
    <t>Skane</t>
  </si>
  <si>
    <t>Sweden</t>
  </si>
  <si>
    <t>SE</t>
  </si>
  <si>
    <t xml:space="preserve">Fredrik Bengtsson  </t>
  </si>
  <si>
    <t>E-Lead Electronic Co., Ltd.</t>
  </si>
  <si>
    <t>https://www.e-lead.com.tw/en</t>
  </si>
  <si>
    <t>Christinelin@e-lead.com</t>
  </si>
  <si>
    <t>No. 37 Gungdung 1st Rd., Shengang Shiang</t>
  </si>
  <si>
    <t>Changhua</t>
  </si>
  <si>
    <t>christinelin@e-lead.com</t>
  </si>
  <si>
    <t>886-4-7977277  ext. 2505</t>
  </si>
  <si>
    <t>E.G.O. Elektro-Geraetebau GmbH</t>
  </si>
  <si>
    <t>http://www.egoproducts.com/en/home/</t>
  </si>
  <si>
    <t>konrad.schoenemann@egoproducts.com</t>
  </si>
  <si>
    <t>Blanc-und-Fischer-Platz 1-3</t>
  </si>
  <si>
    <t xml:space="preserve">Oberderdingen </t>
  </si>
  <si>
    <t>+49 7045 45-0</t>
  </si>
  <si>
    <t>Regular - Household and Industry</t>
  </si>
  <si>
    <t>Ki Certification (KI)</t>
  </si>
  <si>
    <t>EcoFlow Inc.</t>
  </si>
  <si>
    <t>https://www.ecoflow.com/</t>
  </si>
  <si>
    <t>gracie.yang@ecoflow.com</t>
  </si>
  <si>
    <t>RM 401, Plant #1, Runheng Industrial Zone, Fuyuanyi Road, Zhancheng Community, Fuhai Street, Baoían,</t>
  </si>
  <si>
    <t>Elecom Co., Ltd.</t>
  </si>
  <si>
    <t>http://www.elecom.co.jp/</t>
  </si>
  <si>
    <t>wpc@elecom.co.jp</t>
  </si>
  <si>
    <t>1-1 Fushimi-machi 4-chome Chuoku</t>
  </si>
  <si>
    <t>541-8765</t>
  </si>
  <si>
    <t xml:space="preserve">Osaka </t>
  </si>
  <si>
    <t>81-6-6229-2702</t>
  </si>
  <si>
    <t>Electrolux AB</t>
  </si>
  <si>
    <t>https://www.electrolux.se/</t>
  </si>
  <si>
    <t>alex.viroli@electrolux.com</t>
  </si>
  <si>
    <t>S:t Gˆransgatan 143</t>
  </si>
  <si>
    <t>Stockholm</t>
  </si>
  <si>
    <t>Electronic Silk Road (Shenzhen) Tech Co., Ltd</t>
  </si>
  <si>
    <t>https://www.esrgear.com</t>
  </si>
  <si>
    <t>yongqin.jiang@esrtech.com</t>
  </si>
  <si>
    <t>Room 1601, Building 1D, Creative City, Liu Xian Avenue, Nan Shan District,</t>
  </si>
  <si>
    <t>Serena Jiang</t>
  </si>
  <si>
    <t>yongqin.jiang@esrgear.com</t>
  </si>
  <si>
    <t>Element Materials Technology</t>
  </si>
  <si>
    <t>https://cetecomadvanced.com/en/locations/usa/</t>
  </si>
  <si>
    <t>cheng.song@cetecom.com</t>
  </si>
  <si>
    <t>411 Dixon Landing Road</t>
  </si>
  <si>
    <t>Milpitas, CA</t>
  </si>
  <si>
    <t>Cheng Song</t>
  </si>
  <si>
    <t>Eleven Digital Technology (Shenzhen) Co., Ltd.</t>
  </si>
  <si>
    <t>https://no11.cc</t>
  </si>
  <si>
    <t>elevendigitaltech@no11.cc</t>
  </si>
  <si>
    <t xml:space="preserve"> Block 316 Building 8, Minle Industrial Zone Minle Community Minzhi Street, Longhua District</t>
  </si>
  <si>
    <t>Shenzhen Guangdong</t>
  </si>
  <si>
    <t>(135) 568-8560 x5</t>
  </si>
  <si>
    <t>Energea Pte Ltd</t>
  </si>
  <si>
    <t>https://goenergea.com/en-sg</t>
  </si>
  <si>
    <t>weilun@goenergea.com</t>
  </si>
  <si>
    <t>60 PAYA LEBAR ROAD</t>
  </si>
  <si>
    <t>Singapore</t>
  </si>
  <si>
    <t>SG</t>
  </si>
  <si>
    <t>ERTEA SE</t>
  </si>
  <si>
    <t>http://www.ertea.eu/</t>
  </si>
  <si>
    <t>ludek.linduska@ertea.eu</t>
  </si>
  <si>
    <t xml:space="preserve">Klimentska 1746/52  Praha </t>
  </si>
  <si>
    <t xml:space="preserve">Hlavni mesto </t>
  </si>
  <si>
    <t>Czech Republic</t>
  </si>
  <si>
    <t>CZ</t>
  </si>
  <si>
    <t>Esprinet S.P.A.</t>
  </si>
  <si>
    <t>http://www.celly.com</t>
  </si>
  <si>
    <t>fabrizio.rubini@celly.com</t>
  </si>
  <si>
    <t>Via Energy Park, 22</t>
  </si>
  <si>
    <t>Vimercate (MB)</t>
  </si>
  <si>
    <t>info@celly.com</t>
  </si>
  <si>
    <t>Etman Electric (Changzhou) Co., Ltd.</t>
  </si>
  <si>
    <t>http://www.etman.cn/</t>
  </si>
  <si>
    <t>dl@etman.cn</t>
  </si>
  <si>
    <t>No. 6 Miaoban Road, Lijia Town, Wujin District, Changzhou City, Jiangsu Province</t>
  </si>
  <si>
    <t>wentao.wu@etman-electronics.cn</t>
  </si>
  <si>
    <t>Fab-Chain Service Co.,Ltd.</t>
  </si>
  <si>
    <t>https://www.fab-chain.com/</t>
  </si>
  <si>
    <t>eng02@fab-chain.com</t>
  </si>
  <si>
    <t xml:space="preserve">5th Floor, Building A, ChuangJian industrial Park, Yingrenshi, ShiYan BaoAn,  </t>
  </si>
  <si>
    <t>Lin Yang</t>
  </si>
  <si>
    <t>Fako</t>
  </si>
  <si>
    <t>http://www.wirelesspowerconsortium.com</t>
  </si>
  <si>
    <t>gucci.fakco1@gmail.com</t>
  </si>
  <si>
    <t>123 Main Street</t>
  </si>
  <si>
    <t>Warren</t>
  </si>
  <si>
    <t>NJ</t>
  </si>
  <si>
    <t>United Arab Emirates</t>
  </si>
  <si>
    <t>AE</t>
  </si>
  <si>
    <t>Member Agreement,MCASP Agreement</t>
  </si>
  <si>
    <t>FINE MADE MICROELECTRONICS GROUP CO. LTD.</t>
  </si>
  <si>
    <t>https://www.superchip.cn/</t>
  </si>
  <si>
    <t>weijiaqi@superchip.cn</t>
  </si>
  <si>
    <t>11-12?BLOCK A,Jindi Century Building,Qiaoxiang Road,Nanshan District,Shenzhen, 2,</t>
  </si>
  <si>
    <t xml:space="preserve">Wei Jiaqi </t>
  </si>
  <si>
    <t>FIT - Foxconn Interconnect Technology</t>
  </si>
  <si>
    <t>http://www.fit-foxconn.com</t>
  </si>
  <si>
    <t>martinw@belkin.com</t>
  </si>
  <si>
    <t>121 Theory, Suite 200</t>
  </si>
  <si>
    <t>Irvine, CA</t>
  </si>
  <si>
    <t>jasonc@fit-foxconn.com</t>
  </si>
  <si>
    <t>+1-717-558-7518 Ext. 105</t>
  </si>
  <si>
    <t>Flex</t>
  </si>
  <si>
    <t>http://www.flex.com/</t>
  </si>
  <si>
    <t>manolomariano.melgarejo@flex.com</t>
  </si>
  <si>
    <t>6201 America Center Drive</t>
  </si>
  <si>
    <t>San Jose, CA</t>
  </si>
  <si>
    <t>sunny.sun1@flex.com</t>
  </si>
  <si>
    <t>Floating Energy LLC</t>
  </si>
  <si>
    <t>http://www.floating-energy.com/</t>
  </si>
  <si>
    <t>wesley@floating-energy.com</t>
  </si>
  <si>
    <t>1350 Main Street Unit 612</t>
  </si>
  <si>
    <t>Sarasota, FL</t>
  </si>
  <si>
    <t>Foryou Multimedia Electronics Co., Ltd.</t>
  </si>
  <si>
    <t>http://www.adayome.com/</t>
  </si>
  <si>
    <t>wrdai@adayome.com</t>
  </si>
  <si>
    <t>No.1 North Shangxia Road Dongjiang Hi-tech Industry Park Huizhou</t>
  </si>
  <si>
    <t>0086-752-5300567</t>
  </si>
  <si>
    <t>Foshan Shunde Midea Electrical Heating Appliances Manufacturing Co., Ltd</t>
  </si>
  <si>
    <t>https://WWW.MIDEA.COM</t>
  </si>
  <si>
    <t>john.hooker@midea.com</t>
  </si>
  <si>
    <t xml:space="preserve">No. 19 San Le East Road, Beijiao, Shunde, </t>
  </si>
  <si>
    <t>Foshan</t>
  </si>
  <si>
    <t>daniel.trice@midea.com</t>
  </si>
  <si>
    <t>Gang Tech LLC</t>
  </si>
  <si>
    <t>https://www.gang.tech/</t>
  </si>
  <si>
    <t>228 Park Ave South</t>
  </si>
  <si>
    <t>New York</t>
  </si>
  <si>
    <t>NY</t>
  </si>
  <si>
    <t xml:space="preserve">Frank k Godchaux </t>
  </si>
  <si>
    <t>frank@gang.tech</t>
  </si>
  <si>
    <t xml:space="preserve">(337) 849-4831  </t>
  </si>
  <si>
    <t>GE Healthcare</t>
  </si>
  <si>
    <t>https://www.gehealthcare.com/</t>
  </si>
  <si>
    <t>srinivas.varna@gehealthcare.com</t>
  </si>
  <si>
    <t>500 West Monroe Street</t>
  </si>
  <si>
    <t>Chicago</t>
  </si>
  <si>
    <t>IL</t>
  </si>
  <si>
    <t>General Motors Company</t>
  </si>
  <si>
    <t>https://www.gm.com/</t>
  </si>
  <si>
    <t>richard.fernandes@gm.com</t>
  </si>
  <si>
    <t>GM Global Technical Center</t>
  </si>
  <si>
    <t>Warren, MI</t>
  </si>
  <si>
    <t>john.sergakis@gm.com</t>
  </si>
  <si>
    <t>Gettop Acoustic Co.,Ltd.</t>
  </si>
  <si>
    <t>https://www.gettopacoustic.com/</t>
  </si>
  <si>
    <t>claes@gettopacoustic.com</t>
  </si>
  <si>
    <t xml:space="preserve">No.68 Fengshan Road.,Fangzi Development Zone, </t>
  </si>
  <si>
    <t>Weifang,</t>
  </si>
  <si>
    <t>Shandong,</t>
  </si>
  <si>
    <t>MA Technical Contact</t>
  </si>
  <si>
    <t>GN Hearing A/S</t>
  </si>
  <si>
    <t>http://www.jabra.com</t>
  </si>
  <si>
    <t>skaiser@gn.com</t>
  </si>
  <si>
    <t>Lautrupbjerg 7</t>
  </si>
  <si>
    <t>Ballerup</t>
  </si>
  <si>
    <t>Denmark</t>
  </si>
  <si>
    <t>DK</t>
  </si>
  <si>
    <t>Google, LLC</t>
  </si>
  <si>
    <t>https://www.google.com/</t>
  </si>
  <si>
    <t>liyuyang@google.com</t>
  </si>
  <si>
    <t>1600 Amphithreatre Parkway</t>
  </si>
  <si>
    <t>Mountain Avenue, Ca</t>
  </si>
  <si>
    <t>1-650-253-0000</t>
  </si>
  <si>
    <t>Gopod Group Holding Limited</t>
  </si>
  <si>
    <t>http://www.gopod.cc/index.html</t>
  </si>
  <si>
    <t>lily_li@gopod.cc</t>
  </si>
  <si>
    <t>4-6 F, Building 8, LianJian Industrial Park Huaron Road Longhua</t>
  </si>
  <si>
    <t>86-755-82807722</t>
  </si>
  <si>
    <t>Granite River Lab Japan Kabushiki Kaisha (k.k.)</t>
  </si>
  <si>
    <t>https://www.graniteriverlabs.com/</t>
  </si>
  <si>
    <t>Urbancenter ShinYokohama bldg 6th floor, 2-2-8 ShinYokohama,</t>
  </si>
  <si>
    <t>222-00033</t>
  </si>
  <si>
    <t>Kohoku-ku,</t>
  </si>
  <si>
    <t>Yokohama,</t>
  </si>
  <si>
    <t>Kenichi Suganami</t>
  </si>
  <si>
    <t>ksuganami@graniteriverlabs.com</t>
  </si>
  <si>
    <t>Granite River Labs Asia Pacific PTE LTD Korea Branch</t>
  </si>
  <si>
    <t>https://www.graniteriverlabs.com</t>
  </si>
  <si>
    <t>#908~913, BT Center,56 Songdogwahak-ro,</t>
  </si>
  <si>
    <t>Yeonsu-gu</t>
  </si>
  <si>
    <t>Incheon</t>
  </si>
  <si>
    <t>JW Moon</t>
  </si>
  <si>
    <t>GRL Platform Solutions</t>
  </si>
  <si>
    <t>https://www.grlps.com/</t>
  </si>
  <si>
    <t>rv@grlps.com</t>
  </si>
  <si>
    <t>3000 Lakeside Drive</t>
  </si>
  <si>
    <t>Santa, Clara, CA</t>
  </si>
  <si>
    <t>vkandalla@graniteriverlabs.com</t>
  </si>
  <si>
    <t>408-334-0289</t>
  </si>
  <si>
    <t>Guangdong Galaxy Polytron Technologies Inc</t>
  </si>
  <si>
    <t>https://www.galaxypolytron.com/</t>
  </si>
  <si>
    <t>rz@galaxypolytron.com</t>
  </si>
  <si>
    <t>6F, Building 3, Xinnan Science and Technology Industry No. 203, Gaoxin 5th Road</t>
  </si>
  <si>
    <t>Heyuan</t>
  </si>
  <si>
    <t xml:space="preserve">wei zhong  </t>
  </si>
  <si>
    <t>Guangdong Guangyang Electric Co., Ltd.</t>
  </si>
  <si>
    <t>http://www.guanya.com.cn</t>
  </si>
  <si>
    <t>liang-liang@guanya.com.cn</t>
  </si>
  <si>
    <t>No. 7 Chuangyi Road, Xiaolan Town</t>
  </si>
  <si>
    <t>Zhongshan City</t>
  </si>
  <si>
    <t>0760-22230289 013822763028</t>
  </si>
  <si>
    <t>Guangdong Mcdodo Industrial Company Limited</t>
  </si>
  <si>
    <t>https://www.mcdodo.com/</t>
  </si>
  <si>
    <t>project01@mcdodo.com.cn</t>
  </si>
  <si>
    <t xml:space="preserve">Rm 3402 Jin Zhong Huan Building, No.30 Tianhe Straight Street, Tianhe District </t>
  </si>
  <si>
    <t>Guangzhou</t>
  </si>
  <si>
    <t>Jim Ou</t>
  </si>
  <si>
    <t>Supply Chain director</t>
  </si>
  <si>
    <t>Guangdong Mingji Hi-Tech Electronics Co., Ltd.</t>
  </si>
  <si>
    <t>http://www.mingji.com.cn</t>
  </si>
  <si>
    <t>yanxinwei@mgew.com</t>
  </si>
  <si>
    <t>No.12, Changfu Road, Qinghutou, Tangxia Town</t>
  </si>
  <si>
    <t>Yan Xinwei</t>
  </si>
  <si>
    <t>GuangDong OPPO Mobile Telecommunications Corp.,Ltd.</t>
  </si>
  <si>
    <t>https://www.oppo.com/en/</t>
  </si>
  <si>
    <t>qinchong@oppo.com</t>
  </si>
  <si>
    <t>No. 18 Wusha Haibin Road, Chang'an Town</t>
  </si>
  <si>
    <t>86 13269283306</t>
  </si>
  <si>
    <t>Guangdong Pisen Electronics Co Ltd</t>
  </si>
  <si>
    <t xml:space="preserve">http://en.pisen.com.cn/ </t>
  </si>
  <si>
    <t>yanghongwei@pisen.com.cn</t>
  </si>
  <si>
    <t xml:space="preserve">No. 9 Qinfuyi Street Jintang Industrial Parl Niushipu Village Liuyue Community Henggang Town Longgang District </t>
  </si>
  <si>
    <t>Shenzhen, Guangdong</t>
  </si>
  <si>
    <t>Guangdong Zhonghan Testing Technology Co., Ltd</t>
  </si>
  <si>
    <t>http://www.zht-lab.cn/</t>
  </si>
  <si>
    <t>tina.xu@zht-lab.cn</t>
  </si>
  <si>
    <t>Room 104/201, Building 1, Yibaolai Industrial Park, Qiaotou Community, Fuhai Street, Bao'an District,</t>
  </si>
  <si>
    <t xml:space="preserve"> Shenzhen, </t>
  </si>
  <si>
    <t xml:space="preserve">Guangdong, </t>
  </si>
  <si>
    <t>Tina Xu</t>
  </si>
  <si>
    <t>Guanyu (Dongguan) Intelligent Technology Co.LTD</t>
  </si>
  <si>
    <t>https://guanyudz.en</t>
  </si>
  <si>
    <t>wumanfang@dg-guanyu.com</t>
  </si>
  <si>
    <t>1001 Room,NO#3 building ,NO#36 Fuxing Road Chang'an town</t>
  </si>
  <si>
    <t>Wu Manfang</t>
  </si>
  <si>
    <t>86 15815564997</t>
  </si>
  <si>
    <t>Gyeongbuk Technopark</t>
  </si>
  <si>
    <t>http://gbtp.or.kr/index.do</t>
  </si>
  <si>
    <t>jjunikim@gbtp.or.kr</t>
  </si>
  <si>
    <t xml:space="preserve">27 Sampoong-Ro </t>
  </si>
  <si>
    <t>Gyeongsan City, Gyeongbuk</t>
  </si>
  <si>
    <t>82-10-7345-9950</t>
  </si>
  <si>
    <t>Hama GmbH &amp; Co. KG</t>
  </si>
  <si>
    <t>https://de.hama.com/</t>
  </si>
  <si>
    <t>matthias.schunda@hama.de</t>
  </si>
  <si>
    <t>Dresdner Str. 9</t>
  </si>
  <si>
    <t>Monheim, Bavaria</t>
  </si>
  <si>
    <t>49-9091-502-208</t>
  </si>
  <si>
    <t>Hamedata Technology Co., Limited</t>
  </si>
  <si>
    <t>http://www.hamedata.com</t>
  </si>
  <si>
    <t>pengxianzheng@hamedata.com</t>
  </si>
  <si>
    <t>101†of†Building†6,†New†Energy†Vehicle†Industrial†Park,†Jinque†Road,†Jinsha†Community,†Kengzi†Subdistrict</t>
  </si>
  <si>
    <t>Shenzhen†City,†Guangdong†Province</t>
  </si>
  <si>
    <t>Pingshan District, Shenzhen</t>
  </si>
  <si>
    <t>Hangtai Industrial International Co., Ltd.</t>
  </si>
  <si>
    <t>http://www.hkhangtai.net/</t>
  </si>
  <si>
    <t>jozhang@hkhangtai.net</t>
  </si>
  <si>
    <t>3rd Floor, 1A Building, Keyuan Fifth Road, Tianxin Town, Dongguan City</t>
  </si>
  <si>
    <t>jo@hkhangtai.net</t>
  </si>
  <si>
    <t>86-769 87931191</t>
  </si>
  <si>
    <t>Hank Electronics Co., Ltd.</t>
  </si>
  <si>
    <t>http://www.hank-tech.com/</t>
  </si>
  <si>
    <t>yangguangcan@hank-tech.com</t>
  </si>
  <si>
    <t>Unit 1611, Floor 16th, Block 11, Cloud Park Phase 2, Bantian Street</t>
  </si>
  <si>
    <t>Longgang District</t>
  </si>
  <si>
    <t>Harman Becker Automotive Systems GmbH</t>
  </si>
  <si>
    <t>https://www.harman.com/</t>
  </si>
  <si>
    <t>iannis.papaioannou@harman.com</t>
  </si>
  <si>
    <t>Becker-Goring-Str. 16</t>
  </si>
  <si>
    <t>Karlsbad</t>
  </si>
  <si>
    <t>dirk.eisinger@harman.com</t>
  </si>
  <si>
    <t>+49 (0)7248 71 3392</t>
  </si>
  <si>
    <t>Hefei InvisPower Co., Ltd.</t>
  </si>
  <si>
    <t>http://invispower.com/</t>
  </si>
  <si>
    <t>huangwenhua@invispower.com</t>
  </si>
  <si>
    <t>Room 412, Tower D, Gem Techcenter, No. 9 Shangdi 3rd St., Haidian District</t>
  </si>
  <si>
    <t>xunuo@invispower.com</t>
  </si>
  <si>
    <t>Heilongjiang TYW Electronics Co., Ltd.</t>
  </si>
  <si>
    <t>http://www.hljtyw.cn/</t>
  </si>
  <si>
    <t>meihong.li@hljtyw.com</t>
  </si>
  <si>
    <t>No.9 Xingsui Road, Industrial Development Zone</t>
  </si>
  <si>
    <t>Suihua city, Heilongjiang Province</t>
  </si>
  <si>
    <t>Wengbo Wang</t>
  </si>
  <si>
    <t>0455-8396602</t>
  </si>
  <si>
    <t>Hermes Sellier</t>
  </si>
  <si>
    <t>https://www.hermes.com/fr/fr/</t>
  </si>
  <si>
    <t>florent.gassier@hermes.com</t>
  </si>
  <si>
    <t xml:space="preserve"> 35 Rue Auger</t>
  </si>
  <si>
    <t>Pantin Seine Saint Denis</t>
  </si>
  <si>
    <t>France</t>
  </si>
  <si>
    <t>FR</t>
  </si>
  <si>
    <t>HK YUCHUAN INDUSTRIAL LIMITED</t>
  </si>
  <si>
    <t>http://www.hkyuchuan.com/</t>
  </si>
  <si>
    <t>liuwanying@yuchuansz.com</t>
  </si>
  <si>
    <t xml:space="preserve">Room 15,11/F,China United Plaza </t>
  </si>
  <si>
    <t xml:space="preserve">Kowloon </t>
  </si>
  <si>
    <t>Hong Kong</t>
  </si>
  <si>
    <t>Liuwan Ying</t>
  </si>
  <si>
    <t xml:space="preserve">+86 13712650915 </t>
  </si>
  <si>
    <t>Honda Motor Co., Ltd.</t>
  </si>
  <si>
    <t>https://www.honda.co.jp/</t>
  </si>
  <si>
    <t>yuki_01_sugiyama@jp.honda</t>
  </si>
  <si>
    <t>107-8556</t>
  </si>
  <si>
    <t>Tokyo</t>
  </si>
  <si>
    <t>Minato-ku</t>
  </si>
  <si>
    <t>Hong Kong Etech Groups, Inc.</t>
  </si>
  <si>
    <t>http://www.etechgroups.com/</t>
  </si>
  <si>
    <t>huanghongping@etechgroups.com</t>
  </si>
  <si>
    <t xml:space="preserve"> 16/F, Block C, 2nd Phase of Central Avenue, Haihong Industrial Area, Xixiang Road, Baoan District, Shenzhen</t>
  </si>
  <si>
    <t>86-755-28235699</t>
  </si>
  <si>
    <t>HONG KONG UGREEN LIMITED</t>
  </si>
  <si>
    <t>https://www.ugreen.com</t>
  </si>
  <si>
    <t>certification@ugreen.com</t>
  </si>
  <si>
    <t>19H WAN DI PLAZA? 3 TAI YU STREET ?</t>
  </si>
  <si>
    <t xml:space="preserve">SAN PO KONG? </t>
  </si>
  <si>
    <t>KOWLOON BAY,</t>
  </si>
  <si>
    <t>Samuel.zhang@ugreen.com.cn</t>
  </si>
  <si>
    <t>86-755-28066995 ext.8073</t>
  </si>
  <si>
    <t>Honor Device Co., Ltd.</t>
  </si>
  <si>
    <t>https://www.hihonor.com/</t>
  </si>
  <si>
    <t>liuyang79@honor.com</t>
  </si>
  <si>
    <t xml:space="preserve">Suite 3401, Unit A, Building 6, Shum Yip Sky Park, No. 8089, Hongli West Road, Xiangmihu Street, Futian District, </t>
  </si>
  <si>
    <t>sharon.zhang@hihonor.com</t>
  </si>
  <si>
    <t>Hosiden Corporation</t>
  </si>
  <si>
    <t>http://www.hosiden.com</t>
  </si>
  <si>
    <t>gikan@hosiden.com</t>
  </si>
  <si>
    <t xml:space="preserve">1-4-33 Kitakyuhoji, Osaka Prefecture </t>
  </si>
  <si>
    <t>581-0071</t>
  </si>
  <si>
    <t>Yao City</t>
  </si>
  <si>
    <t>HP Inc.</t>
  </si>
  <si>
    <t>https://www.hp.com/us-en/home.html</t>
  </si>
  <si>
    <t>david.wilson@hp.com</t>
  </si>
  <si>
    <t>1501 Page Mill Road</t>
  </si>
  <si>
    <t>isaac.lagnado@hp.com</t>
  </si>
  <si>
    <t>Huawei Technologies Co., Ltd.</t>
  </si>
  <si>
    <t>http://www.huawei.com/</t>
  </si>
  <si>
    <t>alvin.wangchao@huawei.com</t>
  </si>
  <si>
    <t xml:space="preserve">H3, Huawei Industrial Base Bantian, Longgang </t>
  </si>
  <si>
    <t>Hubbell Incorporated (Delaware), Wiring Device Kellems Division</t>
  </si>
  <si>
    <t>http://hubbell-wiring.com/</t>
  </si>
  <si>
    <t>jbrower@hubbell.com</t>
  </si>
  <si>
    <t>40 Waterview Drive</t>
  </si>
  <si>
    <t xml:space="preserve">Shelton, CT </t>
  </si>
  <si>
    <t>475-882-4151</t>
  </si>
  <si>
    <t>Huizhou Desay SV Automotive Co., Ltd.</t>
  </si>
  <si>
    <t>http://www.desaysv.com</t>
  </si>
  <si>
    <t>bin.yang@desaysv.com</t>
  </si>
  <si>
    <t>103, Hechang 5th Road West, Zhongkai National Hi-tech Industrial Development Zon</t>
  </si>
  <si>
    <t>Huizhous</t>
  </si>
  <si>
    <t>Bin.Yang@desaysv.com</t>
  </si>
  <si>
    <t>(86)752 2639730</t>
  </si>
  <si>
    <t>Huizhou Speed Wireless Technology Co., Ltd.</t>
  </si>
  <si>
    <t>http://www.speed-hz.com</t>
  </si>
  <si>
    <t>xuyongzhou@speed-hz.com</t>
  </si>
  <si>
    <t>SX-01-02 Shangxia Section, Hi-tech District of East-river, Huizhou City, Guangdong Province</t>
  </si>
  <si>
    <t xml:space="preserve">Hui Zhou City </t>
  </si>
  <si>
    <t>Humax Co.,Ltd</t>
  </si>
  <si>
    <t>https://global.humaxdigital.com/</t>
  </si>
  <si>
    <t>ymchoi@humaxdigital.com</t>
  </si>
  <si>
    <t>Humax Village, 216, Hwangsaeul-ro, Bundang-gu,</t>
  </si>
  <si>
    <t xml:space="preserve"> Seongnam-si</t>
  </si>
  <si>
    <t>Gyeonggi-do</t>
  </si>
  <si>
    <t>Amy Choi</t>
  </si>
  <si>
    <t>Hyper Products Inc</t>
  </si>
  <si>
    <t>https://hypershop.com</t>
  </si>
  <si>
    <t>ychen@hypershop.com</t>
  </si>
  <si>
    <t>1206 N. Miller Street Suite A</t>
  </si>
  <si>
    <t>Anaheim</t>
  </si>
  <si>
    <t>Yu-Wen Chen</t>
  </si>
  <si>
    <t>ychen@targus.com</t>
  </si>
  <si>
    <t>Hypercel Corp.</t>
  </si>
  <si>
    <t>http://www.hypercel.com/</t>
  </si>
  <si>
    <t>sbautista@hypercel.com</t>
  </si>
  <si>
    <t>28385 Constellation Road</t>
  </si>
  <si>
    <t xml:space="preserve">Valencia, CA </t>
  </si>
  <si>
    <t>sales@hypercel.com</t>
  </si>
  <si>
    <t xml:space="preserve"> (661) 310-1000</t>
  </si>
  <si>
    <t>Hyundai Motor Company</t>
  </si>
  <si>
    <t>https://www.hyundai.com/</t>
  </si>
  <si>
    <t>seungwook.park@hyundai.com</t>
  </si>
  <si>
    <t>150 Hwasung-si</t>
  </si>
  <si>
    <t>Seungwook Park</t>
  </si>
  <si>
    <t>Part leader</t>
  </si>
  <si>
    <t>IBL-Lab GmbH</t>
  </si>
  <si>
    <t>https://www.ib-lenhardt.de/</t>
  </si>
  <si>
    <t>a.bender@ib-lenhardt.de</t>
  </si>
  <si>
    <t>Heinrich-Hertz-Allee 7</t>
  </si>
  <si>
    <t>Sankt Ingbert,  Saarland</t>
  </si>
  <si>
    <t>IKEA of Sweden AB</t>
  </si>
  <si>
    <t>http://www.ikea.com/</t>
  </si>
  <si>
    <t>hans.andersson1@inter.ikea.com</t>
  </si>
  <si>
    <t>Tulpanvagen 8 Box 702</t>
  </si>
  <si>
    <t>S-343-81</t>
  </si>
  <si>
    <t>Almhult</t>
  </si>
  <si>
    <t>Hans Andersson</t>
  </si>
  <si>
    <t>+46 476-810 00</t>
  </si>
  <si>
    <t>imperial-Werke oHG (Miele Group)</t>
  </si>
  <si>
    <t>https://www.miele.com/en/com/index.htm</t>
  </si>
  <si>
    <t>henrik.wilkens@miele.com</t>
  </si>
  <si>
    <t>Miele-Str. 1</t>
  </si>
  <si>
    <t>B¸nde</t>
  </si>
  <si>
    <t>indie Semiconductor</t>
  </si>
  <si>
    <t>http://www.indiesemi.com</t>
  </si>
  <si>
    <t>piotr@indie.inc</t>
  </si>
  <si>
    <t>32 Journey, Suite #100</t>
  </si>
  <si>
    <t>Aliso Viejo, CA</t>
  </si>
  <si>
    <t>Piotr Strycharski</t>
  </si>
  <si>
    <t>piotr@indiesemi.com</t>
  </si>
  <si>
    <t>Infineon Technologies AG</t>
  </si>
  <si>
    <t>http://www.infineon.com</t>
  </si>
  <si>
    <t>terry.lin@infineon.com</t>
  </si>
  <si>
    <t>Am Campeon 1-15</t>
  </si>
  <si>
    <t>Neubiberg</t>
  </si>
  <si>
    <t>Stefan.Hristozov@infineon.com</t>
  </si>
  <si>
    <t>INPAQ Technology Co. Ltd.</t>
  </si>
  <si>
    <t>http://www.inpaq.com.tw/</t>
  </si>
  <si>
    <t>eivenwu@inpaq.com.tw</t>
  </si>
  <si>
    <t>No. 11 Ke-yi Street , Chunan</t>
  </si>
  <si>
    <t>Miaoli County</t>
  </si>
  <si>
    <t>EssenHsu@inpaq.com.tw</t>
  </si>
  <si>
    <t>886-2-7729-4296</t>
  </si>
  <si>
    <t>INPUT Technology (Shenzhen) Co., Ltd.</t>
  </si>
  <si>
    <t>http://www.inputcn.com/</t>
  </si>
  <si>
    <t>sales1@inputcn.com</t>
  </si>
  <si>
    <t>Floor 2 Building 1st,Baoli Industrial Zone,Bantian Street,Longgang District</t>
  </si>
  <si>
    <t>86-755-89812186</t>
  </si>
  <si>
    <t>Intellectual Discovery Co., Ltd.</t>
  </si>
  <si>
    <t>https://www.i-discovery.com/</t>
  </si>
  <si>
    <t>sy.lee@i-discovery.com</t>
  </si>
  <si>
    <t xml:space="preserve">33F, Gangnam Finance Center </t>
  </si>
  <si>
    <t>Seung-Yong Lee</t>
  </si>
  <si>
    <t>Senior Manager/Patent Attorney</t>
  </si>
  <si>
    <t>Interface Microsystems</t>
  </si>
  <si>
    <t>http://www.interfaceauto.com</t>
  </si>
  <si>
    <t>dhaval.deuskar@interfaceauto.com</t>
  </si>
  <si>
    <t xml:space="preserve">340-341-342 Udyog Vihar Phase II, Gurgaon, Haryana  </t>
  </si>
  <si>
    <t>Gurgaon, Haryana</t>
  </si>
  <si>
    <t>India</t>
  </si>
  <si>
    <t>IN</t>
  </si>
  <si>
    <t>Intertek Group</t>
  </si>
  <si>
    <t>http://www.intertek.com.hk/electronics/qi-wireless-charging/</t>
  </si>
  <si>
    <t>chiho.lam@intertek.com</t>
  </si>
  <si>
    <t>2/F, Garment Centre, 576 Castle Peak Road, Hong Kong.</t>
  </si>
  <si>
    <t>+852 2173 8434</t>
  </si>
  <si>
    <t>INVENTEC CORPORATION</t>
  </si>
  <si>
    <t>https://www.inventec.com</t>
  </si>
  <si>
    <t>leu.jeff@inventec.com</t>
  </si>
  <si>
    <t>No. 66, Hougang St., Shilin Dist.,</t>
  </si>
  <si>
    <t>Taipei City</t>
  </si>
  <si>
    <t>iOttie, Inc.</t>
  </si>
  <si>
    <t>http://www.iottie.com/</t>
  </si>
  <si>
    <t>caleb.ch@iottie.com</t>
  </si>
  <si>
    <t>20W 37th st 6th floor</t>
  </si>
  <si>
    <t>201-340-5761</t>
  </si>
  <si>
    <t>ITC Inc.</t>
  </si>
  <si>
    <t>https://www.itc-us.com/</t>
  </si>
  <si>
    <t>jackyh@itcemail.onmicrosoft.com</t>
  </si>
  <si>
    <t xml:space="preserve">3030 Corporate Grove Drive  </t>
  </si>
  <si>
    <t>Hudsonville  MI</t>
  </si>
  <si>
    <t>Itestek Testing Co., Ltd. (Dongguan)</t>
  </si>
  <si>
    <t>https://www.itestek.com/</t>
  </si>
  <si>
    <t>leo.luo@itestek.com</t>
  </si>
  <si>
    <t xml:space="preserve">Room 101, Building 8, No.7, Shangwei Lane 4, Xiaobian, Chang'an, </t>
  </si>
  <si>
    <t>Dongguan,</t>
  </si>
  <si>
    <t xml:space="preserve"> Guangdong, </t>
  </si>
  <si>
    <t>Jabil</t>
  </si>
  <si>
    <t>https://www.jabil.com/</t>
  </si>
  <si>
    <t>stephen_mcsoley@jabil.com</t>
  </si>
  <si>
    <t>10560 Martin Luther King Jr. Street North</t>
  </si>
  <si>
    <t>St. Petersburg, FL</t>
  </si>
  <si>
    <t>727-481-0826</t>
  </si>
  <si>
    <t>Jiangsu Mulin Intelligence Electric Co., Ltd</t>
  </si>
  <si>
    <t>http://www.jsmulin.com/</t>
  </si>
  <si>
    <t>tech3@mlmotor.cn</t>
  </si>
  <si>
    <t xml:space="preserve">Cuibei Industrial Zone, Henglin Town </t>
  </si>
  <si>
    <t>Chang Zhou City, Jiangsu Province</t>
  </si>
  <si>
    <t>Jiangxi Miju Technology Co.,Ltd</t>
  </si>
  <si>
    <t>http://www.mijut.com/</t>
  </si>
  <si>
    <t>hexuewei@mijut.com</t>
  </si>
  <si>
    <t xml:space="preserve">No.25 workshop of intelligent industrial park ,high tech lndustrial Park,Anfu county, </t>
  </si>
  <si>
    <t>Ji'an City</t>
  </si>
  <si>
    <t>jiangxi Province</t>
  </si>
  <si>
    <t>He xuewei</t>
  </si>
  <si>
    <t>Manager</t>
  </si>
  <si>
    <t>KaiJet Technology International Corporation</t>
  </si>
  <si>
    <t>https://en.j5create.com/</t>
  </si>
  <si>
    <t>qa@kaijet.com</t>
  </si>
  <si>
    <t xml:space="preserve">8F., No. 109, Zhongcheng Road, Tucheng Dist </t>
  </si>
  <si>
    <t>New Taipei</t>
  </si>
  <si>
    <t xml:space="preserve">(886) 222-6955 x33 </t>
  </si>
  <si>
    <t>KDLAB Inc.</t>
  </si>
  <si>
    <t>https://araree.com/</t>
  </si>
  <si>
    <t>rino@kdlab.kr</t>
  </si>
  <si>
    <t xml:space="preserve">125 Beolmal-Ro, DongAn-Gu </t>
  </si>
  <si>
    <t xml:space="preserve">Anyang  </t>
  </si>
  <si>
    <t xml:space="preserve">Gteonggi </t>
  </si>
  <si>
    <t>YONGSANG LEE</t>
  </si>
  <si>
    <t>KEYENCE CORPORATION</t>
  </si>
  <si>
    <t>https://www.keyence.com/</t>
  </si>
  <si>
    <t>goton@keyence.co.jp</t>
  </si>
  <si>
    <t>1-3-14,Higashinakajima Higashiyodogawa-ku</t>
  </si>
  <si>
    <t>533-8555</t>
  </si>
  <si>
    <t>Osaka-shi, Osaka</t>
  </si>
  <si>
    <t>KOJIMA INDUSTRIES CORPORATION</t>
  </si>
  <si>
    <t>https://www.kojima-tns.co.jp/en/</t>
  </si>
  <si>
    <t>kawaide@kojima-tns.com</t>
  </si>
  <si>
    <t>3-30, Shimoichiba-cho</t>
  </si>
  <si>
    <t>Toyota  Aichi</t>
  </si>
  <si>
    <t>Koninklijke Philips N.V.</t>
  </si>
  <si>
    <t>http://www.philips.com/</t>
  </si>
  <si>
    <t>frank.kamperman@philips.com</t>
  </si>
  <si>
    <t>English</t>
  </si>
  <si>
    <t>High Tech Campus 5</t>
  </si>
  <si>
    <t>5656 AE</t>
  </si>
  <si>
    <t>Eindhoven</t>
  </si>
  <si>
    <t>Hans Kablau</t>
  </si>
  <si>
    <t>hans.kablau@philips.com</t>
  </si>
  <si>
    <t>+316 43836291</t>
  </si>
  <si>
    <t>Ki Certification (KI),Qi Certification (QI)</t>
  </si>
  <si>
    <t>KTC (Korea Testing Certification)</t>
  </si>
  <si>
    <t>http://www.ktc.re.kr/web_eunited/</t>
  </si>
  <si>
    <t>pointsol@ktc.re.kr</t>
  </si>
  <si>
    <t>22 Heungan-daero 27beon-gil Gunpo-si</t>
  </si>
  <si>
    <t xml:space="preserve">Gyeonggi-do </t>
  </si>
  <si>
    <t>kymchoi@ktc.re.kr</t>
  </si>
  <si>
    <t>82-31-428-3741</t>
  </si>
  <si>
    <t>KYOCERA Corporation</t>
  </si>
  <si>
    <t>https://www.kyocera.co.jp/</t>
  </si>
  <si>
    <t>jun.koguchi.hs@kyocera.jp</t>
  </si>
  <si>
    <t>2-1-1,Kagahara,Tsuzuki-ku</t>
  </si>
  <si>
    <t>224-8502</t>
  </si>
  <si>
    <t>Yokohama</t>
  </si>
  <si>
    <t>Lenovo (United States), Ltd.</t>
  </si>
  <si>
    <t>http://www.motorola.com/</t>
  </si>
  <si>
    <t>liuhs6@lenovo.com</t>
  </si>
  <si>
    <t>1009 Think Place</t>
  </si>
  <si>
    <t>Morrisville</t>
  </si>
  <si>
    <t>LG Electronics, Inc.</t>
  </si>
  <si>
    <t>http://www.lge.com/</t>
  </si>
  <si>
    <t>minsoo.lee@lge.com</t>
  </si>
  <si>
    <t>20 Yoido-dong Youngdungpo-gu</t>
  </si>
  <si>
    <t>150-721</t>
  </si>
  <si>
    <t>gyunghwan.yuk@lge.com</t>
  </si>
  <si>
    <t>Liangang Optoelectronic Technology Co., Ltd.</t>
  </si>
  <si>
    <t>http://www.lg-oe.com/</t>
  </si>
  <si>
    <t>qc4@lg-oe.com</t>
  </si>
  <si>
    <t xml:space="preserve"> No 16, Laiwu industrial Road, Wanjiang Subdistrict,</t>
  </si>
  <si>
    <t>Dongguan City,</t>
  </si>
  <si>
    <t>Guangdong Province,</t>
  </si>
  <si>
    <t>86-769-82380850</t>
  </si>
  <si>
    <t>Luxshare-ICT Inc.</t>
  </si>
  <si>
    <t>http://www.luxshare-ict.com/</t>
  </si>
  <si>
    <t>jefferson.lin@luxshare-ict.com</t>
  </si>
  <si>
    <t>480 N. McCarthy Blvd., Suite 280</t>
  </si>
  <si>
    <t>josue.castillo@luxshare-ict.com</t>
  </si>
  <si>
    <t>512.869.9995</t>
  </si>
  <si>
    <t>Maxic Technology Inc.</t>
  </si>
  <si>
    <t>http://www.maxictech.com</t>
  </si>
  <si>
    <t>zhaoxt@maxictech.com</t>
  </si>
  <si>
    <t>Suite A-10, USTB Techart Plaza, No. 30 Xueyuan Road, Haidian</t>
  </si>
  <si>
    <t>liuy@maxictech.com</t>
  </si>
  <si>
    <t>86-10-62662828</t>
  </si>
  <si>
    <t>MAXMADE AUTO ELECTRONICS CO., LTD.</t>
  </si>
  <si>
    <t>http://www.maxmade-ae.com/cn/</t>
  </si>
  <si>
    <t>duke@maxmade-ae.cn</t>
  </si>
  <si>
    <t>Building2, GIEC Industrial Park, Puzai Road, Pinddi, LongGang District</t>
  </si>
  <si>
    <t>shenzhen</t>
  </si>
  <si>
    <t>Mercedes-Benz</t>
  </si>
  <si>
    <t>https://www.mercedes-benz.com</t>
  </si>
  <si>
    <t>marcus.windhab@mercedes-benz.com</t>
  </si>
  <si>
    <t>1 Mercedes Drive</t>
  </si>
  <si>
    <t>Vance, AL</t>
  </si>
  <si>
    <t>(160) 867-6924</t>
  </si>
  <si>
    <t>Merry Electronics Co., Ltd.</t>
  </si>
  <si>
    <t>http://www.merry.com.tw/</t>
  </si>
  <si>
    <t>lufe.lu@merry.com.tw</t>
  </si>
  <si>
    <t>No. 22, 23rd Road, Taichung Industrial Park</t>
  </si>
  <si>
    <t>Taichung</t>
  </si>
  <si>
    <t>886-04-23590811</t>
  </si>
  <si>
    <t>Meta</t>
  </si>
  <si>
    <t>https://about.meta.com/</t>
  </si>
  <si>
    <t>chenbrandon@meta.com</t>
  </si>
  <si>
    <t>1601 Willow Road</t>
  </si>
  <si>
    <t>Menlo Park, CA</t>
  </si>
  <si>
    <t>kk1@fb.com</t>
  </si>
  <si>
    <t>1-408-391-3902</t>
  </si>
  <si>
    <t>Microchip Technology, Inc.</t>
  </si>
  <si>
    <t>http://www.microchip.com/</t>
  </si>
  <si>
    <t>todd.slack@microchip.com</t>
  </si>
  <si>
    <t>2355 West Chandler Blvd.</t>
  </si>
  <si>
    <t>Chandler, AZ</t>
  </si>
  <si>
    <t>Vijay.Bapu@microchip.com</t>
  </si>
  <si>
    <t>480-792-7192</t>
  </si>
  <si>
    <t>Milwaukee Tool</t>
  </si>
  <si>
    <t>https://www.milwaukeetool.com/</t>
  </si>
  <si>
    <t>Anne.Keel@milwaukeetool.com</t>
  </si>
  <si>
    <t>13135 W Lisbon Rd</t>
  </si>
  <si>
    <t>53005-2550</t>
  </si>
  <si>
    <t>Brookfield</t>
  </si>
  <si>
    <t>WI</t>
  </si>
  <si>
    <t>Anne Keel</t>
  </si>
  <si>
    <t>anne.keel@milwaukeetool.com</t>
  </si>
  <si>
    <t>262-330-9669</t>
  </si>
  <si>
    <t>Minda Corporation Ltd.</t>
  </si>
  <si>
    <t>https://sparkminda.com/</t>
  </si>
  <si>
    <t xml:space="preserve"> A-15, Ashok Vihar, Phase-1,</t>
  </si>
  <si>
    <t>New Delhi</t>
  </si>
  <si>
    <t>Delhi</t>
  </si>
  <si>
    <t>Aditya Pathak</t>
  </si>
  <si>
    <t>aditya.pathak@mindacorporation.com</t>
  </si>
  <si>
    <t>MMD Hong Kong Holding Limited</t>
  </si>
  <si>
    <t>https://www.tpv-tech.com</t>
  </si>
  <si>
    <t>ava.series@mmd-p.com</t>
  </si>
  <si>
    <t>Unit 1006, 10th Floor, C-Bons International Center, 108 Wai Yip Street</t>
  </si>
  <si>
    <t>Kwun Tong, Kowloon</t>
  </si>
  <si>
    <t>Sharon Lee</t>
  </si>
  <si>
    <t>86 0755-36358489</t>
  </si>
  <si>
    <t>Mobase Electronics Co., Ltd.</t>
  </si>
  <si>
    <t>http://www.mobaseelec.com/</t>
  </si>
  <si>
    <t>kiwoong@mobaseelec.com</t>
  </si>
  <si>
    <t xml:space="preserve">11-31, Simin-daero 327beon-gil, Dongan-gu, </t>
  </si>
  <si>
    <t xml:space="preserve">Anyang-si, </t>
  </si>
  <si>
    <t>031-491-9437</t>
  </si>
  <si>
    <t>Molex Technologies GmbH</t>
  </si>
  <si>
    <t>http://www.molex.com</t>
  </si>
  <si>
    <t>christian.seth@molex.com</t>
  </si>
  <si>
    <t xml:space="preserve">Mizarstrasse 3 </t>
  </si>
  <si>
    <t>D-12529</t>
  </si>
  <si>
    <t>Schoenefeld</t>
  </si>
  <si>
    <t>lukas.brandt@molex.com</t>
  </si>
  <si>
    <t>+49 301 66 380 736</t>
  </si>
  <si>
    <t>Momax Technology (Shenzhen) Co. Ltd</t>
  </si>
  <si>
    <t>https://momaxsmart.com/</t>
  </si>
  <si>
    <t>Lisa@momaxlab.com</t>
  </si>
  <si>
    <t xml:space="preserve">4th Floor, Weiyu Long Buji Factory Building A, No. 2016, Xuegang Road, Gangtou Community, Bantian Street,  </t>
  </si>
  <si>
    <t>Lin Lan</t>
  </si>
  <si>
    <t>linlan@momaxlab.com</t>
  </si>
  <si>
    <t>Monoeric International Co., Ltd.</t>
  </si>
  <si>
    <t>http://monoeric.com.tw/</t>
  </si>
  <si>
    <t>johnson@monoeric.com.tw</t>
  </si>
  <si>
    <t>2F No. 8 Aly. 11 Ln. 193 Zhongzheng n. Rd. Sanchong District</t>
  </si>
  <si>
    <t>New Taipei City</t>
  </si>
  <si>
    <t>886-2-2982-1562 #126</t>
  </si>
  <si>
    <t>Monolithic Power Systems</t>
  </si>
  <si>
    <t>http://www.monolithicpower.com/</t>
  </si>
  <si>
    <t>enric.rodriguez@monolithicpower.com</t>
  </si>
  <si>
    <t>79 Great Oaks Blvd</t>
  </si>
  <si>
    <t>480.826.0600</t>
  </si>
  <si>
    <t>mophie LLC</t>
  </si>
  <si>
    <t>https://www.zagg.com/mophie</t>
  </si>
  <si>
    <t>david.toledo@mophie.com</t>
  </si>
  <si>
    <t>15495 Sand Canyon, 4th Floor</t>
  </si>
  <si>
    <t>David.Hyde@zagg.com</t>
  </si>
  <si>
    <t>Mous</t>
  </si>
  <si>
    <t>http://www.mous.com</t>
  </si>
  <si>
    <t>philip.paice@mous.co</t>
  </si>
  <si>
    <t>New Kings Court Tollgate Chandler's Ford</t>
  </si>
  <si>
    <t>SO53 3LG</t>
  </si>
  <si>
    <t>Eastleigh Hampshire</t>
  </si>
  <si>
    <t>Philip Paice</t>
  </si>
  <si>
    <t>philip.paice@mous.co†</t>
  </si>
  <si>
    <t>NanJing CukTech Electronics Technology Co., Ltd.</t>
  </si>
  <si>
    <t>https://www.cuktech.com/</t>
  </si>
  <si>
    <t>chenguofeng@cuktech.com</t>
  </si>
  <si>
    <t>16F Building A1, Huizhi Technology Park, No.8 Hengtai Road, Nanjing Economic and Technological Development Zone</t>
  </si>
  <si>
    <t>Nanjing</t>
  </si>
  <si>
    <t>Guofeng Chen</t>
  </si>
  <si>
    <t>Quality manager</t>
  </si>
  <si>
    <t>+86 15077856420</t>
  </si>
  <si>
    <t>Nidec Mobility Korea Corporation</t>
  </si>
  <si>
    <t>https://www.nidec.com/en/nidec-mobility/</t>
  </si>
  <si>
    <t>nam.sangil@nidec.com</t>
  </si>
  <si>
    <t>790-12 Bogaewonsam-ro, Bogae-myeon,</t>
  </si>
  <si>
    <t>Anseong-city, Gyeonggi-do</t>
  </si>
  <si>
    <t>song.moonwon@nidec.com</t>
  </si>
  <si>
    <t>Nimble For Good, PBC.</t>
  </si>
  <si>
    <t>http://www.gonimble.com</t>
  </si>
  <si>
    <t>julie@gonimble.com</t>
  </si>
  <si>
    <t>3195 Red Hill Ave., Loft F., 2nd Floor</t>
  </si>
  <si>
    <t>Costa Mesa, CA</t>
  </si>
  <si>
    <t>Julie Kao</t>
  </si>
  <si>
    <t>626.297.3580</t>
  </si>
  <si>
    <t>Ningbo Litesun Electronics Co., Ltd.</t>
  </si>
  <si>
    <t>https://www.nblitesun.com</t>
  </si>
  <si>
    <t>js@nblitesun.com</t>
  </si>
  <si>
    <t>Simen Town</t>
  </si>
  <si>
    <t>Yuyao City, Zhejang</t>
  </si>
  <si>
    <t>Noble Connect Pte. Ltd.</t>
  </si>
  <si>
    <t>https://www.nobleconnectpte.com</t>
  </si>
  <si>
    <t>amy.chen@nobleconnectpte.com</t>
  </si>
  <si>
    <t xml:space="preserve">2 KALLANG AVENUE #08-29 CT HUB </t>
  </si>
  <si>
    <t>Yan Chen</t>
  </si>
  <si>
    <t>NOCO</t>
  </si>
  <si>
    <t>https://www.no.co/</t>
  </si>
  <si>
    <t>j@no.co</t>
  </si>
  <si>
    <t>30339 Diamond Parkway</t>
  </si>
  <si>
    <t>Glenwillow, OH</t>
  </si>
  <si>
    <t>216-464-8131</t>
  </si>
  <si>
    <t>nok9 AB</t>
  </si>
  <si>
    <t>http://www.nok9.com/</t>
  </si>
  <si>
    <t>ls@nok9.com</t>
  </si>
  <si>
    <t>Stora Tradgardsgatan 30</t>
  </si>
  <si>
    <t>211 28</t>
  </si>
  <si>
    <t>Malmˆ</t>
  </si>
  <si>
    <t>Nomad Goods</t>
  </si>
  <si>
    <t>http://www.nomadgoods.com</t>
  </si>
  <si>
    <t>brian@nomadgoods.com</t>
  </si>
  <si>
    <t>1187 Coast Village Road #638</t>
  </si>
  <si>
    <t>Santa Barbara, CA</t>
  </si>
  <si>
    <t>brian@hellonomad.com</t>
  </si>
  <si>
    <t>NuCurrent Inc.</t>
  </si>
  <si>
    <t>http://nucurrent.com/</t>
  </si>
  <si>
    <t>jason.luzinski@nucurrent.com</t>
  </si>
  <si>
    <t>641 W Lake St. Suite 304</t>
  </si>
  <si>
    <t>Chicago, IL</t>
  </si>
  <si>
    <t>jeff.mcguire@nucurrent.com</t>
  </si>
  <si>
    <t>NuVolta Technologies,(Hefei) Co., Ltd.</t>
  </si>
  <si>
    <t>http://nuvoltatech.com/</t>
  </si>
  <si>
    <t>zengli@nuvoltatech.com</t>
  </si>
  <si>
    <t>Room 01, F5, Building B4,Phase 1, Zhongan Chuanggu Technology Park, No.900, West Wangjiang Road,</t>
  </si>
  <si>
    <t xml:space="preserve"> High-Tech Zone Hefei,</t>
  </si>
  <si>
    <t xml:space="preserve"> Anhui,</t>
  </si>
  <si>
    <t>NXP B.V.</t>
  </si>
  <si>
    <t>http://www.nxp.com</t>
  </si>
  <si>
    <t>vaclav.halbich@nxp.com</t>
  </si>
  <si>
    <t>High Tech Campus 60</t>
  </si>
  <si>
    <t>5656 AG</t>
  </si>
  <si>
    <t>ohsnap</t>
  </si>
  <si>
    <t>http://ohsnap.com</t>
  </si>
  <si>
    <t>eric@ohsnap.com</t>
  </si>
  <si>
    <t>2131 E Williams Street</t>
  </si>
  <si>
    <t>Apex, NC</t>
  </si>
  <si>
    <t>OneMore Co., Ltd.</t>
  </si>
  <si>
    <t>https://www.onemore.me/</t>
  </si>
  <si>
    <t>benjamin@onemore.me</t>
  </si>
  <si>
    <t xml:space="preserve">28F., No.251, Minquan 1st Rd. </t>
  </si>
  <si>
    <t xml:space="preserve">Xinxing Dist. Kaohsiung City  </t>
  </si>
  <si>
    <t xml:space="preserve">(886) 972-6065 x79 </t>
  </si>
  <si>
    <t>OnePlus Technology (Shenzhen) Co., Ltd.</t>
  </si>
  <si>
    <t>http://www.oneplus.com</t>
  </si>
  <si>
    <t>ariel.cheng@oneplus.com</t>
  </si>
  <si>
    <t>18C02, 18C03, 18C04 and 18C05, Shum Yip Terra Building, Binhe Avenue North, Futian District</t>
  </si>
  <si>
    <t>OpenAI</t>
  </si>
  <si>
    <t>https://openai.com/</t>
  </si>
  <si>
    <t>vijayc@openai.com</t>
  </si>
  <si>
    <t xml:space="preserve">1455 3rd St </t>
  </si>
  <si>
    <t>San Francisco</t>
  </si>
  <si>
    <t xml:space="preserve">Vijay Chaudhary </t>
  </si>
  <si>
    <t>Otter Products, LLC</t>
  </si>
  <si>
    <t>http://otterproducts.com/</t>
  </si>
  <si>
    <t>jack.nanney@otterproducts.com</t>
  </si>
  <si>
    <t>209 S. Meldrum Street</t>
  </si>
  <si>
    <t>Fort Collins, CO</t>
  </si>
  <si>
    <t>Jack Nanney</t>
  </si>
  <si>
    <t>Oura Health Oy</t>
  </si>
  <si>
    <t>https://ouraring.com/</t>
  </si>
  <si>
    <t>jukka.ollila@ouraring.com</t>
  </si>
  <si>
    <t xml:space="preserve">Elektroniikkatie 10  </t>
  </si>
  <si>
    <t>Oulu</t>
  </si>
  <si>
    <t>Finland</t>
  </si>
  <si>
    <t>FI</t>
  </si>
  <si>
    <t>Jukka Oliila</t>
  </si>
  <si>
    <t xml:space="preserve">+358 405433264 </t>
  </si>
  <si>
    <t>Panasonic Automotive Systems Co., Ltd.</t>
  </si>
  <si>
    <t>https://automotive.panasonic.com</t>
  </si>
  <si>
    <t>cho.meigaku@jp.panasonic.com</t>
  </si>
  <si>
    <t xml:space="preserve">4261 Ikenobe-cho </t>
  </si>
  <si>
    <t xml:space="preserve">224-8520 </t>
  </si>
  <si>
    <t xml:space="preserve">Yokohama City </t>
  </si>
  <si>
    <t xml:space="preserve">Kanagawa PREF </t>
  </si>
  <si>
    <t>Panasonic Holdings Corporation</t>
  </si>
  <si>
    <t>http://panasonic.com/</t>
  </si>
  <si>
    <t>komesu.toshinori@jp.panasonic.com</t>
  </si>
  <si>
    <t>1006, Oaza Kadoma, Kadoma-shi</t>
  </si>
  <si>
    <t>571-8501</t>
  </si>
  <si>
    <t>Osaka</t>
  </si>
  <si>
    <t>Peak Design</t>
  </si>
  <si>
    <t>https://www.peakdesign.com/</t>
  </si>
  <si>
    <t>brittany.hoang@peakdesign.com</t>
  </si>
  <si>
    <t xml:space="preserve">2325 3rd St </t>
  </si>
  <si>
    <t>Peitian (Dongguan) New energy Technology Co., LTD</t>
  </si>
  <si>
    <t>https://www.enkertech.com</t>
  </si>
  <si>
    <t>aqua@enkertech.com</t>
  </si>
  <si>
    <t>15 Baiyun Qian East 1st Street, Dalang Town, Dongguan City, Guangdong Province</t>
  </si>
  <si>
    <t>Dongguan  Guangdong</t>
  </si>
  <si>
    <t>Power System Electronic Technology Co., Ltd.</t>
  </si>
  <si>
    <t>http://www.power-stem.com</t>
  </si>
  <si>
    <t>reyna@power-stem.com</t>
  </si>
  <si>
    <t>No. 1 Shangbian Rd, Puxin Industrial District, Shipai Town</t>
  </si>
  <si>
    <t>Powerlabs Co., Ltd.</t>
  </si>
  <si>
    <t>http://www.powerlabs.kr/</t>
  </si>
  <si>
    <t>jc@powerlabs.kr</t>
  </si>
  <si>
    <t xml:space="preserve">#1025, 220, Bugwang-ro </t>
  </si>
  <si>
    <t>14786 Gyeonggi-do</t>
  </si>
  <si>
    <t>Bucheon-si</t>
  </si>
  <si>
    <t>Powermat Technologies Ltd.</t>
  </si>
  <si>
    <t>https://www.powermat.com/</t>
  </si>
  <si>
    <t>elieser.mach@powermat.com</t>
  </si>
  <si>
    <t>94 Derech Shlomo Shmelzer</t>
  </si>
  <si>
    <t>Petah Tikva</t>
  </si>
  <si>
    <t>Israel</t>
  </si>
  <si>
    <t>Elieser.mach@powermat.com</t>
  </si>
  <si>
    <t>Primax Electronics Ltd.</t>
  </si>
  <si>
    <t>http://www.primax.com.tw/</t>
  </si>
  <si>
    <t>perry.wang@primax.com.cn</t>
  </si>
  <si>
    <t>No. 669 Ruey Kung, Neihu</t>
  </si>
  <si>
    <t>Perry.Wang@primax.com.cn</t>
  </si>
  <si>
    <t>PYS High-Tech Co., Ltd</t>
  </si>
  <si>
    <t>https://en.pystech.com/</t>
  </si>
  <si>
    <t>jeff.lee@chinapysind.com</t>
  </si>
  <si>
    <t>1 F~12 F, Block 9, Lianhua Industrial Zone, Longhua</t>
  </si>
  <si>
    <t>sam@chinapysind.com</t>
  </si>
  <si>
    <t>86-13502826801</t>
  </si>
  <si>
    <t>RECHARGE INTELLIGENT TECHNOLOGY(JIAN) CO., LTD.</t>
  </si>
  <si>
    <t>http://rcznkj.workwxqq.com/</t>
  </si>
  <si>
    <t>miya@recharge-intelligent.com</t>
  </si>
  <si>
    <t xml:space="preserve"> lst Floor,No.14 Green Industrial Park, East District Of High-Tech Zone, Suichuan County</t>
  </si>
  <si>
    <t>Ji'an</t>
  </si>
  <si>
    <t>Jiangxi</t>
  </si>
  <si>
    <t>Miya</t>
  </si>
  <si>
    <t>Renesas Electronics</t>
  </si>
  <si>
    <t>https://www.renesas.com</t>
  </si>
  <si>
    <t>gus.mehas.df@renesas.com</t>
  </si>
  <si>
    <t>6024 Silver Creek Valley Road</t>
  </si>
  <si>
    <t>siamak.abedinpour@renesas.com</t>
  </si>
  <si>
    <t>1-408-284-8200</t>
  </si>
  <si>
    <t>Resillion</t>
  </si>
  <si>
    <t>https://www.resillion.com/</t>
  </si>
  <si>
    <t>fan.zhang@resillion.com</t>
  </si>
  <si>
    <t>Kempische Steenweg 303</t>
  </si>
  <si>
    <t>Hasselt</t>
  </si>
  <si>
    <t>Belgium</t>
  </si>
  <si>
    <t>BE</t>
  </si>
  <si>
    <t>glenn.koninckx@eurofins-digitaltesting.com</t>
  </si>
  <si>
    <t>Authorized Test Lab (ATL),Interoperability Test Center (IOC)</t>
  </si>
  <si>
    <t>RITS Electronics (Shenzhen) Co., Ltd.</t>
  </si>
  <si>
    <t>http://www.rits.co.kr</t>
  </si>
  <si>
    <t>hu_jing6970@rits-zingaro.com</t>
  </si>
  <si>
    <t>Bld F, Chenjian Industrial Zone, No. 1 Lingxia Road, Fenghuang Community, Fuyong District</t>
  </si>
  <si>
    <t>Baoan Zone, Shenzhen City, Guangdong</t>
  </si>
  <si>
    <t>hu_jing@rits-celtro.com</t>
  </si>
  <si>
    <t>Robert Bosch GmbH</t>
  </si>
  <si>
    <t>http://www.bosch.com</t>
  </si>
  <si>
    <t>bernd.eckert@de.bosch.com</t>
  </si>
  <si>
    <t>Robert-Bosch-Platz 1</t>
  </si>
  <si>
    <t>Gerlingen-Schillerhˆhe</t>
  </si>
  <si>
    <t>+49 (0) 711 811-0</t>
  </si>
  <si>
    <t>ROHM Co., Ltd.</t>
  </si>
  <si>
    <t>http://www.rohm.com/</t>
  </si>
  <si>
    <t>akihiro.ono@dsn.rohm.co.jp</t>
  </si>
  <si>
    <t>21 Mizosaki-Cho Saiin, Ukyo - Ku,</t>
  </si>
  <si>
    <t>615-8585</t>
  </si>
  <si>
    <t>Kyoto</t>
  </si>
  <si>
    <t>Takashi.Noguchi@dsn.rohm.co.jp</t>
  </si>
  <si>
    <t>Samsung Electronics Co., Ltd.</t>
  </si>
  <si>
    <t>http://www.samsung.com/</t>
  </si>
  <si>
    <t>kyungwoo72.lee@samsung.com</t>
  </si>
  <si>
    <t>129 Samsung-ro, Yeongtong-gu</t>
  </si>
  <si>
    <t>Suwon</t>
  </si>
  <si>
    <t>Samsung System LSI</t>
  </si>
  <si>
    <t>https://www.samsung.com/us/</t>
  </si>
  <si>
    <t>Affliate of Samsung Electronics</t>
  </si>
  <si>
    <t>Sariana LLC</t>
  </si>
  <si>
    <t>https://satechi.net/</t>
  </si>
  <si>
    <t>turksu@satechi.com</t>
  </si>
  <si>
    <t>7365 Mission Gorge Road, Suite G</t>
  </si>
  <si>
    <t>San Diego, CA</t>
  </si>
  <si>
    <t>SBS S.p.A</t>
  </si>
  <si>
    <t>https://www.sbsmobile.com/</t>
  </si>
  <si>
    <t>daniele.crispino@sbsmobile.it</t>
  </si>
  <si>
    <t xml:space="preserve">Via Circonvallazione snc  </t>
  </si>
  <si>
    <t>Miasino</t>
  </si>
  <si>
    <t>Scanstrut Ltd</t>
  </si>
  <si>
    <t>https://www.scanstrut.com</t>
  </si>
  <si>
    <t>george@scanstrut.com</t>
  </si>
  <si>
    <t>EX3 0QH</t>
  </si>
  <si>
    <t>EXETER</t>
  </si>
  <si>
    <t>Devon</t>
  </si>
  <si>
    <t>George Bowles</t>
  </si>
  <si>
    <t>Head of Design</t>
  </si>
  <si>
    <t>Scosche Industries Inc.</t>
  </si>
  <si>
    <t>http://www.scosche.com/</t>
  </si>
  <si>
    <t>kevint@scosche.com</t>
  </si>
  <si>
    <t>1550 Pacific Avenue</t>
  </si>
  <si>
    <t>Oxnard, CA</t>
  </si>
  <si>
    <t xml:space="preserve"> (800) 363-4490 ext. 1</t>
  </si>
  <si>
    <t>SEB DEVELOPPEMENT SAS</t>
  </si>
  <si>
    <t>https://www.groupeseb.com/</t>
  </si>
  <si>
    <t>lboisserenq@groupeseb.com</t>
  </si>
  <si>
    <t>112 Chemin du Moulin Carron</t>
  </si>
  <si>
    <t>Ecully</t>
  </si>
  <si>
    <t>Cedex</t>
  </si>
  <si>
    <t xml:space="preserve">Laurent Boisserenq </t>
  </si>
  <si>
    <t>SEF Tech Co., Ltd.</t>
  </si>
  <si>
    <t>http://www.sef.com.tw</t>
  </si>
  <si>
    <t>hank@sef.com.tw</t>
  </si>
  <si>
    <t>1F, No. 69-4, Sec.2, Chung Cheng E. Rd, Tamshui,</t>
  </si>
  <si>
    <t>alex.hsu@sef.com.tw</t>
  </si>
  <si>
    <t>SEIKO EPSON CORPORATION</t>
  </si>
  <si>
    <t>https://global.epson.com/</t>
  </si>
  <si>
    <t>shimizu.michihiro@exc.epson.co.jp</t>
  </si>
  <si>
    <t>3-3-5 Owa</t>
  </si>
  <si>
    <t>392-8502</t>
  </si>
  <si>
    <t>Suwa, Nagano</t>
  </si>
  <si>
    <t>SGS Group Management Ltd.</t>
  </si>
  <si>
    <t>http://www.sgs.com/</t>
  </si>
  <si>
    <t>taylor.wang@sgs.com</t>
  </si>
  <si>
    <t>1, Place des Alpes, P.O. Box 2152</t>
  </si>
  <si>
    <t>Geneva 1</t>
  </si>
  <si>
    <t>Switzerland</t>
  </si>
  <si>
    <t>CH</t>
  </si>
  <si>
    <t>Shanghai Amphenol Airwave Communication Electronics Co.,Ltd</t>
  </si>
  <si>
    <t>http://www.amphenol-saa.com/</t>
  </si>
  <si>
    <t>ning.huang@amphenol-mcp.com</t>
  </si>
  <si>
    <t>No.689 Shen Nan Road,Xin Zhuang Industry Park</t>
  </si>
  <si>
    <t>Shanghai</t>
  </si>
  <si>
    <t>frank.fan@amphenolmcp.com</t>
  </si>
  <si>
    <t>Shanghai Fudan Microelectronics Group Co. Ltd.</t>
  </si>
  <si>
    <t>https://www.fmsh.com</t>
  </si>
  <si>
    <t>guoyidong@fmsh.com.cn</t>
  </si>
  <si>
    <t>Rm1901-1904, Fudan University Science Park, No.11 Guotai Rd.</t>
  </si>
  <si>
    <t>Shanghai, P,R,C</t>
  </si>
  <si>
    <t>Shanghai Longcheer Technology Co.,Ltd.</t>
  </si>
  <si>
    <t>http://www.longcheer.com/</t>
  </si>
  <si>
    <t>longcheertech@longcheer.com</t>
  </si>
  <si>
    <t xml:space="preserve">1ST FLOOR, BUILDING 1, NO.401, CAOBAO ROAD, XUHUI DISTRICT, SHANGHAI, </t>
  </si>
  <si>
    <t>Shanghai Orient-Chip</t>
  </si>
  <si>
    <t xml:space="preserve">https://www.orient-chip.com/ </t>
  </si>
  <si>
    <t>qiaoling.zhang@orient-chip.com</t>
  </si>
  <si>
    <t xml:space="preserve">No. 7, Building 2, Lane 299, Wenshui Road, Pengpu Town, </t>
  </si>
  <si>
    <t>Jing'an District</t>
  </si>
  <si>
    <t>qiao ling zhang</t>
  </si>
  <si>
    <t>Project Manager</t>
  </si>
  <si>
    <t>Shanghai Seeyao Electronics Co.,Ltd.</t>
  </si>
  <si>
    <t>https://www.seeyao.cn</t>
  </si>
  <si>
    <t>gangh@scae-sh.com</t>
  </si>
  <si>
    <t>No.50,Hengxie Road,Jiading District</t>
  </si>
  <si>
    <t>Shenzhen Aodehong Electronic Technology Co., Ltd.</t>
  </si>
  <si>
    <t>http://www.aodehong.cn/</t>
  </si>
  <si>
    <t>jovi@szaodehong.cn</t>
  </si>
  <si>
    <t xml:space="preserve">RM.1801, EASEY COMM. BLDG, 253-261 HENNESSY ROAD, WANCHAI HK </t>
  </si>
  <si>
    <t xml:space="preserve">+86 17620498699 </t>
  </si>
  <si>
    <t>Shenzhen Aquilstar Technology Co.,LTD</t>
  </si>
  <si>
    <t>http://aquilstar.com.cn/</t>
  </si>
  <si>
    <t>chenyan@aquilstar.cn</t>
  </si>
  <si>
    <t>101 of B Building, B&amp;C Building, No.1 Plant, Lingxia Road, Fenghuang Community, Fuyong Street</t>
  </si>
  <si>
    <t xml:space="preserve"> Bao'an District, Shenzhen City </t>
  </si>
  <si>
    <t>Shenzhen Baseus Technology Co., Ltd.</t>
  </si>
  <si>
    <t>http://www.baseus.com/</t>
  </si>
  <si>
    <t>cu@baseus.com</t>
  </si>
  <si>
    <t>2nd Floor, Building B, Baseus Intelligence Park, No.2008, Xuegang Rd,Gangtou Community, Bantian Street, Longgang District</t>
  </si>
  <si>
    <t>Shenzhen Blande Technology Co., Ltd.</t>
  </si>
  <si>
    <t>http://www.beiland.com</t>
  </si>
  <si>
    <t>bing@blande.net</t>
  </si>
  <si>
    <t>4/F, A1 Bldg, Xiangdali Technology Park, No. 87 Hengping Rd, Henggang St</t>
  </si>
  <si>
    <t>Longgang</t>
  </si>
  <si>
    <t>86 13823221799</t>
  </si>
  <si>
    <t>Shenzhen Blue Times Technology Co., Ltd.</t>
  </si>
  <si>
    <t>http://ebluetimes.com/</t>
  </si>
  <si>
    <t>frank@ebluetimes.com</t>
  </si>
  <si>
    <t>B-5F Taixinglong Industrial Park, Zhongwu Nanbugang Xixiang Town</t>
  </si>
  <si>
    <t>Bao'an District Shenzhen City</t>
  </si>
  <si>
    <t>sales3@ebluetimes.com</t>
  </si>
  <si>
    <t>86-15013647058</t>
  </si>
  <si>
    <t>Shenzhen Caibo Technology Co., Ltd</t>
  </si>
  <si>
    <t>http://www.koakuma.cn/</t>
  </si>
  <si>
    <t>koakuma@cbtg.cn</t>
  </si>
  <si>
    <t>4th Floor, Building 30, No.5 Area, Cuigang Industrial Zone, Huaide, Fuyong</t>
  </si>
  <si>
    <t>Baoan District, Shenzhen</t>
  </si>
  <si>
    <t>Shenzhen Chipsvision Microelectronics Co. Ltd.</t>
  </si>
  <si>
    <t>http://www.chipsvision.com.cn</t>
  </si>
  <si>
    <t>oscar@chipsvision.com.cn</t>
  </si>
  <si>
    <t>13/F, West Area, Block B, Building 7, Shenzhen Bay Science and Technology Ecological Park, Nanshan District,</t>
  </si>
  <si>
    <t>stanley.shao@chipsvision.com.cn</t>
  </si>
  <si>
    <t>86-755-86547479</t>
  </si>
  <si>
    <t>Shenzhen Coil Microelectronics Co., Ltd.</t>
  </si>
  <si>
    <t>http://coil.mobi/</t>
  </si>
  <si>
    <t>vivi@coil.mobi</t>
  </si>
  <si>
    <t xml:space="preserve">Shenzhen Bao'an District Xixiang Sub-district Shengtai Qianhai Industrial Park B310 </t>
  </si>
  <si>
    <t>Vivi Wu</t>
  </si>
  <si>
    <t>Shenzhen Difung Energy Technology Co., Ltd</t>
  </si>
  <si>
    <t>https://www.difung.com/</t>
  </si>
  <si>
    <t>carina@difung.com</t>
  </si>
  <si>
    <t xml:space="preserve">2/F, Building C, Bada Industrial Zone, Bada Road, Heping Community, Fuhai Street, Baoan District, Shenzhen </t>
  </si>
  <si>
    <t>Shenzhen DNS Industries Co., Ltd.</t>
  </si>
  <si>
    <t>http://www.dnscable.com</t>
  </si>
  <si>
    <t>wuyutang@sz.dnschina.com</t>
  </si>
  <si>
    <t xml:space="preserve">23/F Building A Shenzhen International Innovation Center No. 1008 Shennnan Road </t>
  </si>
  <si>
    <t xml:space="preserve">Futian, Shenzhen </t>
  </si>
  <si>
    <t>liuwensheng@sz.dnschina.com</t>
  </si>
  <si>
    <t>86-755-83401338</t>
  </si>
  <si>
    <t>Shenzhen EPQI Technology Co., Ltd.</t>
  </si>
  <si>
    <t>http://www.epqi.cn/</t>
  </si>
  <si>
    <t>river@epqi.cn</t>
  </si>
  <si>
    <t xml:space="preserve">Floor 6-9,Building 7, zhongyuntai Industrial Park, Yingrenshi Road Crossing,Shiyan Town,Bao'an District, </t>
  </si>
  <si>
    <t>ShenZhen</t>
  </si>
  <si>
    <t>River Wang</t>
  </si>
  <si>
    <t>Research director</t>
  </si>
  <si>
    <t>+86 13923479968</t>
  </si>
  <si>
    <t>Shenzhen Esorun Technology Co., Ltd.</t>
  </si>
  <si>
    <t>http://www.esorun.com/</t>
  </si>
  <si>
    <t>sales@esorun.com</t>
  </si>
  <si>
    <t xml:space="preserve">10F, Mingzhuo Building, Mingzhuo Industrial Park Guangming Street, Guangming New District </t>
  </si>
  <si>
    <t>0086-755-81483469;</t>
  </si>
  <si>
    <t>Shenzhen Firstar Battery Co., Ltd.</t>
  </si>
  <si>
    <t>http://www.szfirstar.com/</t>
  </si>
  <si>
    <t>tingting.yu@szfirstar.com</t>
  </si>
  <si>
    <t xml:space="preserve">Building 3 and Building 5, Jinxiu Industrial Park, Xitian Community, Gongming Sub-district, </t>
  </si>
  <si>
    <t xml:space="preserve">Guangming District, Shenzhen City </t>
  </si>
  <si>
    <t>Tingting Yu</t>
  </si>
  <si>
    <t>86 13714141147</t>
  </si>
  <si>
    <t>Shenzhen Future Charger Technology Co. Ltd.</t>
  </si>
  <si>
    <t>http://www.futurecharger.com/</t>
  </si>
  <si>
    <t>kail@futurecharger.com</t>
  </si>
  <si>
    <t xml:space="preserve">Yong Feng Tian Industrial Garden, the 3rd Industrial Park of Feng Huang Fuyong Town, BaoAn District </t>
  </si>
  <si>
    <t>Shenzhen Gaoyi Electronic Co., Ltd.</t>
  </si>
  <si>
    <t>https://www.gaoyitech.com/</t>
  </si>
  <si>
    <t>susanhuang@gaoyitech.com</t>
  </si>
  <si>
    <t xml:space="preserve">Room 701 , 7F, F Building, Huafeng International Robot Industrial Park </t>
  </si>
  <si>
    <t xml:space="preserve">Xixiang Bao'an </t>
  </si>
  <si>
    <t>Shenzhen Geepower New Energy Technology Co., Ltd.</t>
  </si>
  <si>
    <t>http://www.gee-power.com/</t>
  </si>
  <si>
    <t>Room 302, Unit A, Building B2, Industrial Zone, Fucheng 'ao Community, Pinghu District, Longgang District</t>
  </si>
  <si>
    <t>Cathy Zhou</t>
  </si>
  <si>
    <t>cathy@gee-power.com</t>
  </si>
  <si>
    <t xml:space="preserve">+86 13699833410  </t>
  </si>
  <si>
    <t>SHENZHEN GTL TECHNOLOGY CO.,LTD</t>
  </si>
  <si>
    <t>http://www.gtl-tech.com/</t>
  </si>
  <si>
    <t>pona@gtl-tech.com</t>
  </si>
  <si>
    <t xml:space="preserve">Floor 6, Building B11, Hengfeng Industrial City Xi Xiang Bao'An District  </t>
  </si>
  <si>
    <t>Shenzhen Hasmine Technology Co., Ltd</t>
  </si>
  <si>
    <t>http://www.hasmine.cn/</t>
  </si>
  <si>
    <t>has_mine@hasmine.net</t>
  </si>
  <si>
    <t xml:space="preserve">Room 204, 8th Building, Huating Road 387, Langkou Community, Dalang Street, Longhua District, Shenzhen City </t>
  </si>
  <si>
    <t>MI Probation</t>
  </si>
  <si>
    <t>SHENZHEN HKC TECHNOLOGY CO.,LTD</t>
  </si>
  <si>
    <t>https://www.hkc-power.com/</t>
  </si>
  <si>
    <t>green@hkc-power.com</t>
  </si>
  <si>
    <t xml:space="preserve">No.28, Shahu Road, Tangxia Town, </t>
  </si>
  <si>
    <t>Guangdong,</t>
  </si>
  <si>
    <t>Xianjie Huo</t>
  </si>
  <si>
    <t>Shenzhen HongBiao Certification &amp; Testing Co., Ltd.</t>
  </si>
  <si>
    <t>http://www.sz-hongbiao.com</t>
  </si>
  <si>
    <t>dike.yang@sz-hongbiao.com</t>
  </si>
  <si>
    <t>201, Building 2, Invengo RFID Industrial Park, Tongguan Road, Tianliao Community, Yutang Subdistrict, Guangming District</t>
  </si>
  <si>
    <t>Shenzhen Huagon Trading Co., Ltd</t>
  </si>
  <si>
    <t>https://www.huagon.cn</t>
  </si>
  <si>
    <t>mike@huagon.cn</t>
  </si>
  <si>
    <t xml:space="preserve">602, Building A, Lirong Luwei Huada Industrial Zone, Dalang Street, Longhua New District, Shenzhen </t>
  </si>
  <si>
    <t xml:space="preserve">Zhu Mike  </t>
  </si>
  <si>
    <t>Shenzhen Infinite Watt Technology Co., Ltd.</t>
  </si>
  <si>
    <t>http://www.lisen.com</t>
  </si>
  <si>
    <t>weier@lisen.com</t>
  </si>
  <si>
    <t xml:space="preserve">10E, Building 1#, Shenzhen International South China Digital Valley, Minxin Community, Minzhi Street, </t>
  </si>
  <si>
    <t xml:space="preserve">Longhua District </t>
  </si>
  <si>
    <t>Shenzhen Injoinic Technology Co., Ltd.</t>
  </si>
  <si>
    <t>http://www.injoinic.com</t>
  </si>
  <si>
    <t>cw@injoinic.com</t>
  </si>
  <si>
    <t>Room 3104, block A, building 8, Shenzhen International Innovation Valley(block 8, block C, Wanke Yuncheng phase III), Dashi Road, Xili community</t>
  </si>
  <si>
    <t>Nanshan District, Shenzhen, Guangdong</t>
  </si>
  <si>
    <t>yaoshouxiang@injoinic.com</t>
  </si>
  <si>
    <t>Shenzhen itian Technology Co., Ltd.</t>
  </si>
  <si>
    <t>http://itian-prc.com/</t>
  </si>
  <si>
    <t>itian888@itian-prc.com</t>
  </si>
  <si>
    <t>5F, Bld C, Hongde Industrial Park, Lianrun Rd, Dalang St, Longhua District</t>
  </si>
  <si>
    <t>Shenzhen Joway Power Supply Co., Ltd.</t>
  </si>
  <si>
    <t>http://www.szqway.com</t>
  </si>
  <si>
    <t>kfzg@szqway.com</t>
  </si>
  <si>
    <t>Floor 1-5 of Bldg 10th and Bldg 11th, Antuoshan High-Tech Industrial Park, Sha'er Community, Shajing Street, Bao'an District, Shenzhen</t>
  </si>
  <si>
    <t>86 15814749031</t>
  </si>
  <si>
    <t>Shenzhen JU Mi Technology Co., Ltd.</t>
  </si>
  <si>
    <t>http://www.jumitech.cn/</t>
  </si>
  <si>
    <t>jumi@jumitech.cn</t>
  </si>
  <si>
    <t xml:space="preserve">209-2,Building1,1970 Science Park, Minkang Community, MinzhiStreet, Longhua District, </t>
  </si>
  <si>
    <t>Vito Yang</t>
  </si>
  <si>
    <t>Shenzhen Kedino Trade Co., Ltd.</t>
  </si>
  <si>
    <t>http://www.kdnmy.com/</t>
  </si>
  <si>
    <t>shuaidd@kdnmy.com</t>
  </si>
  <si>
    <t xml:space="preserve">No. 5, Kezhi West Road, Science and Technology Park Community, Yuehai Street, Unit 426, Building 25, Section 2, Keyuan West, Nanshan District, </t>
  </si>
  <si>
    <t>Meng Qing</t>
  </si>
  <si>
    <t xml:space="preserve">+86 18124586816  </t>
  </si>
  <si>
    <t>Shenzhen Kerchan Star Technology Co., Ltd.</t>
  </si>
  <si>
    <t>https://anjankshop.com/</t>
  </si>
  <si>
    <t>yanjianhui@kerchanstar.com</t>
  </si>
  <si>
    <t xml:space="preserve">B702, Building B, Huafeng International Robot Industrial Park, Hangcheng Avenue, Nanchang Community, Xixiang Street, </t>
  </si>
  <si>
    <t>Bao'an District,</t>
  </si>
  <si>
    <t xml:space="preserve">Yan Jianhui  </t>
  </si>
  <si>
    <t>Shenzhen Lantaisi Technology Co., Ltd</t>
  </si>
  <si>
    <t>http://www.lantaisi.com</t>
  </si>
  <si>
    <t>sven@lantaisi.com</t>
  </si>
  <si>
    <t xml:space="preserve">201, Building E, Shangxue Science &amp; Technology Industrial City Zone C, Xinxue Community, Bantain Street, Longgang District, Shenzhen City, </t>
  </si>
  <si>
    <t xml:space="preserve"> Guangdong Province</t>
  </si>
  <si>
    <t>Sven@lantaisi.com</t>
  </si>
  <si>
    <t>755-84656214</t>
  </si>
  <si>
    <t>Shenzhen Lechong Technology Co., Ltd.</t>
  </si>
  <si>
    <t>https://shenzhenlechong.com/</t>
  </si>
  <si>
    <t>ken@szlechong.com</t>
  </si>
  <si>
    <t xml:space="preserve">No. 802, Building A, 280, DaIBUTOU Village, Songxuan Community, Guanhu Street, Longhua District, Shenzhen City </t>
  </si>
  <si>
    <t xml:space="preserve">Xu Kangjin </t>
  </si>
  <si>
    <t>Shenzhen Lihua Xin Electronics Co., Ltd</t>
  </si>
  <si>
    <t>http://www.lihuaxin.com.cn/</t>
  </si>
  <si>
    <t>linda@lihuaxin.com.cn</t>
  </si>
  <si>
    <t xml:space="preserve">Room 1208, Block B. Zhantao Technology Building, Longhua District, </t>
  </si>
  <si>
    <t>Yuehua Lang</t>
  </si>
  <si>
    <t>Shenzhen Loonkow Technology Co.,Ltd</t>
  </si>
  <si>
    <t>https://www.loonkow.com/</t>
  </si>
  <si>
    <t>rob@loonkow.com</t>
  </si>
  <si>
    <t xml:space="preserve">6F,D Building, Huamingcheng Industry Park, Shiwei Community, Matian Street, Guangming District, Shenzhen </t>
  </si>
  <si>
    <t xml:space="preserve">(151) 124-3686 x2  </t>
  </si>
  <si>
    <t>Shenzhen Loowoko Technology Limited</t>
  </si>
  <si>
    <t>http://www.loowoko.net</t>
  </si>
  <si>
    <t>walker@loowoko.net</t>
  </si>
  <si>
    <t>6F, E Building, Jin Bao Bao Industry Dis., No. 2 North Pat, Shang Xue Industry City</t>
  </si>
  <si>
    <t>LongGang</t>
  </si>
  <si>
    <t>86-755-89202160</t>
  </si>
  <si>
    <t>Shenzhen Megix Technology Co., Ltd.</t>
  </si>
  <si>
    <t>https://www.megix-tech.com</t>
  </si>
  <si>
    <t>jacky@megix-tech.com</t>
  </si>
  <si>
    <t xml:space="preserve">2nd Floor, Building B, No.14, Mingzhu Street, Shima Community,  </t>
  </si>
  <si>
    <t>Richard Xia</t>
  </si>
  <si>
    <t>Richard@megix-tech.com</t>
  </si>
  <si>
    <t>Shenzhen Meskey Technology Co., Ltd.</t>
  </si>
  <si>
    <t>http://www.meskey.com.cn/</t>
  </si>
  <si>
    <t>tl@meskey.com.cn</t>
  </si>
  <si>
    <t xml:space="preserve">Room 802, West Building 1, Honghu Technology Park 22 Ping'an Road, Zhangxi Community </t>
  </si>
  <si>
    <t xml:space="preserve">Gunagdong,Guanhu Subdistrict Longhua District </t>
  </si>
  <si>
    <t>Tang Li</t>
  </si>
  <si>
    <t>Shenzhen Mgctech Co., Ltd.</t>
  </si>
  <si>
    <t>http://www.gomgctech.com</t>
  </si>
  <si>
    <t>cici_huang@gomgctech.com</t>
  </si>
  <si>
    <t>8F, Hongrun Building, Jiacheng Road No. 83</t>
  </si>
  <si>
    <t>86-755-28266187</t>
  </si>
  <si>
    <t>Shenzhen Microtest Co., Ltd.</t>
  </si>
  <si>
    <t>http://www.mtitest.com</t>
  </si>
  <si>
    <t>micro@51mti.com</t>
  </si>
  <si>
    <t>Building A7, Zone 2, Xinhe Xinxing Industrial Park, Fuzhou  Avenue,Fuhai Street,</t>
  </si>
  <si>
    <t>Boa'an District</t>
  </si>
  <si>
    <t>86 13530513232</t>
  </si>
  <si>
    <t>Shenzhen Mofhie Wireless Charger Technology Co ., Ltd</t>
  </si>
  <si>
    <t>https://www.mofhie.com/</t>
  </si>
  <si>
    <t>china@mofhie.com</t>
  </si>
  <si>
    <t xml:space="preserve">Floor 12, Building 4, Bangyan Green Valley, No. 98, Zhihe Road, Yuanshan, </t>
  </si>
  <si>
    <t xml:space="preserve">Longgang District, </t>
  </si>
  <si>
    <t>Shenzhen City,GuangDong Province</t>
  </si>
  <si>
    <t>King Wang</t>
  </si>
  <si>
    <t>Technical Manager</t>
  </si>
  <si>
    <t>Shenzhen Noah Innovation Technology Co., Ltd</t>
  </si>
  <si>
    <t>https://www.bytefusione.com/</t>
  </si>
  <si>
    <t>service@bytefusione.com</t>
  </si>
  <si>
    <t xml:space="preserve">Building A9, Huafa Industrial Park, Fuyuan 1st Road, ZhanchengCommunity, Fuhai Street, Bao'an District,  </t>
  </si>
  <si>
    <t>Ken Chow ZUO</t>
  </si>
  <si>
    <t>Shenzhen OJD Technology Co., Ltd</t>
  </si>
  <si>
    <t>http://szojd.manufacturer.globalsources.com/si/6008851341118/Homepage.htm</t>
  </si>
  <si>
    <t>support@szojd.com</t>
  </si>
  <si>
    <t>2nd Floor No. 49 building Langkou Industrial Area Dalang Street</t>
  </si>
  <si>
    <t>86-755-36873339</t>
  </si>
  <si>
    <t>Shenzhen Pilot Technology Co. Ltd.</t>
  </si>
  <si>
    <t>http://www.miuipower.com/</t>
  </si>
  <si>
    <t>rd4@miuipower.com</t>
  </si>
  <si>
    <t>301, A1 Building , No. 7 Shankeng Road Shankeng Industrial Park Shangxia Community Pinghu Street</t>
  </si>
  <si>
    <t>Longgang District, Shenzhen</t>
  </si>
  <si>
    <t>guoshiqiu@miuipower.com</t>
  </si>
  <si>
    <t>86-755-84018839</t>
  </si>
  <si>
    <t>SHENZHEN POWEROAK NEWENER CO., LTD</t>
  </si>
  <si>
    <t>http://www.poweroak.net/</t>
  </si>
  <si>
    <t>sunxp@poweroak.net</t>
  </si>
  <si>
    <t>F19, BLD No.1, Kaidaer Tongsha Rd No.168, Xili Street, Nanshan Shenzhen China</t>
  </si>
  <si>
    <t xml:space="preserve">Shenzhen, Guangdong </t>
  </si>
  <si>
    <t>Xianping Sun</t>
  </si>
  <si>
    <t>Shenzhen Powerqi Technology Co. Ltd.</t>
  </si>
  <si>
    <t>http://www.powerqi.com.cn/</t>
  </si>
  <si>
    <t>wirelesscharger@powerqi.com.cn</t>
  </si>
  <si>
    <t>2nd &amp; 3rd Floor, Building A4, Block A, Fangxing Science &amp; Tech. Park, No. 13 of BaoNan Road, Longgang District, Shenzhen, China</t>
  </si>
  <si>
    <t xml:space="preserve">Longgang District Shenzhen </t>
  </si>
  <si>
    <t>wirelesscharger@powerqi.con.cn</t>
  </si>
  <si>
    <t>86-13631525635</t>
  </si>
  <si>
    <t>Shenzhen Reflying Electronic Co., Ltd.</t>
  </si>
  <si>
    <t>http://reflying.com/</t>
  </si>
  <si>
    <t>zh_shao@reflying.com</t>
  </si>
  <si>
    <t>6 Bldg, GaoXinJian Industrial Zone, HePing Fuyong Town</t>
  </si>
  <si>
    <t>Zh_shao@reflying.com</t>
  </si>
  <si>
    <t>86-135-09682185</t>
  </si>
  <si>
    <t>Shenzhen Ricomm Technology Co., Ltd</t>
  </si>
  <si>
    <t>https://www.ricomm.com/</t>
  </si>
  <si>
    <t>charlie.yang@ricomm.cn</t>
  </si>
  <si>
    <t xml:space="preserve">A1001, Block A, LGIS Science Innovation Building, No.2 Shanshui Road, Dakang Community, Yuanshan Street, Longgang District, </t>
  </si>
  <si>
    <t>Charlie Yang</t>
  </si>
  <si>
    <t>Deputy General Manager</t>
  </si>
  <si>
    <t>Shenzhen Roadrover Technology Co., Ltd.</t>
  </si>
  <si>
    <t>https://www.roadrover.cn/</t>
  </si>
  <si>
    <t>tangjiahui@roadrover.cn</t>
  </si>
  <si>
    <t xml:space="preserve"> 9th Floor, Block C, Building 5, No. 11, Haitian 1st Road, Nanshan District, Shenzhen</t>
  </si>
  <si>
    <t>Jiahui Tang</t>
  </si>
  <si>
    <t>R &amp; D Management Engineer</t>
  </si>
  <si>
    <t>Shenzhen SHOUNUOXIN Electronics Co., Ltd</t>
  </si>
  <si>
    <t>http://www.shounuoxin.com.cn/</t>
  </si>
  <si>
    <t>juncai@shounuoxin.com</t>
  </si>
  <si>
    <t xml:space="preserve">Plant 101, 201, 301,Building1 No.3 Xuri East Road, Shanxia Community, Pinghu Subdistrict, Longgang District?Shenzhen, Guangdong, China  </t>
  </si>
  <si>
    <t>ShenZhen ShuoYu Technology Co., Ltd.</t>
  </si>
  <si>
    <t>http://www.shuoyutec.com/</t>
  </si>
  <si>
    <t>shuoyu1688@shuoyutec.com</t>
  </si>
  <si>
    <t>30F, East Block, Wenhua Bldg, No. 1027, Shennan East Road, Wenhua Community, Huangbei Street, Luohu District</t>
  </si>
  <si>
    <t>86-13827486068</t>
  </si>
  <si>
    <t>Shenzhen SMACAT Electronic Technology Co.,Ltd</t>
  </si>
  <si>
    <t>https://www.smacat.com/</t>
  </si>
  <si>
    <t>smacat@smacat.com</t>
  </si>
  <si>
    <t xml:space="preserve">301, Building 19, Kejutong Industrial Zone, He'ping Community, </t>
  </si>
  <si>
    <t>Joey Lu</t>
  </si>
  <si>
    <t>Shenzhen Smoore Technology Limited</t>
  </si>
  <si>
    <t>https://en.smooretech.com/</t>
  </si>
  <si>
    <t>sansa.liu@smooretech.com</t>
  </si>
  <si>
    <t>No. 16 Dongcai Industrial Park, Gushu Village, Xixiang Town Baoían District,</t>
  </si>
  <si>
    <t>Sansas Liu</t>
  </si>
  <si>
    <t>Product Certificate</t>
  </si>
  <si>
    <t>Shenzhen Sunway Communication CO.,LTD (formerly Jiangsu Sunway I-Auto Interconnect Technology)</t>
  </si>
  <si>
    <t>http://www.sz-sunway.com</t>
  </si>
  <si>
    <t>beate.wu@sz-sunway.com</t>
  </si>
  <si>
    <t>1013 Xihuan Road, Shajing Street, Bao'an District,</t>
  </si>
  <si>
    <t>Zhuo.Wu@sz-sunway.com</t>
  </si>
  <si>
    <t>408-666-7430</t>
  </si>
  <si>
    <t>SHENZHEN SWETZ SOUND TECHNOLOGY CO.,LIMITED</t>
  </si>
  <si>
    <t>https://www.swetzsound.com/</t>
  </si>
  <si>
    <t>shilai.jiang@swetzsound.com</t>
  </si>
  <si>
    <t xml:space="preserve">No. 19, Jianlong Street,Baoan Community,Yuanshan,Longgang District </t>
  </si>
  <si>
    <t>Shilai  Jiang</t>
  </si>
  <si>
    <t>Safety Engineer</t>
  </si>
  <si>
    <t>Shenzhen Topband Battery Co., Ltd.</t>
  </si>
  <si>
    <t>http://www.topband.com.cn/</t>
  </si>
  <si>
    <t>liz@topband.com.cn</t>
  </si>
  <si>
    <t>1F,the Second Phase of Topband Industrial Park,No.2 Sci-Tech Road,Tangtou Community,Shiyan Street,Baoan District,</t>
  </si>
  <si>
    <t>86-0755-27651888</t>
  </si>
  <si>
    <t>Shenzhen Topstar Industry Co., Ltd.</t>
  </si>
  <si>
    <t>https://iniushop.com/</t>
  </si>
  <si>
    <t>compliance@iniu.shop</t>
  </si>
  <si>
    <t xml:space="preserve">4011, Baoshan Times Building, Minqiang Community, Minzhi Street, Longhua District, </t>
  </si>
  <si>
    <t xml:space="preserve"> Shenzhen</t>
  </si>
  <si>
    <t>Ruby Chen</t>
  </si>
  <si>
    <t>Shenzhen Torras Technology Co., Ltd.</t>
  </si>
  <si>
    <t>https://www.torras.cn</t>
  </si>
  <si>
    <t>jiance@torras.hk</t>
  </si>
  <si>
    <t xml:space="preserve">RM C1215, BLK C, Zhantao Technology BLDG, Intersection Of Gongye East Road And Minzhi Road, Xinniu Community, Minzhi ST, Longhua DIST, </t>
  </si>
  <si>
    <t>Shenzhen Trusda Industrial Co., Ltd.</t>
  </si>
  <si>
    <t>http://www.trusda.com</t>
  </si>
  <si>
    <t>gaozhipeng@trusda.com</t>
  </si>
  <si>
    <t>3/F, Building 4, Lianchuang Technology Park, Bulan Road, Nanwan Street,</t>
  </si>
  <si>
    <t>Longgang, Shenzhen, Guangdong</t>
  </si>
  <si>
    <t>litao@trusda.com</t>
  </si>
  <si>
    <t>86-755-2824-4626</t>
  </si>
  <si>
    <t>Shenzhen Ubeist Technology Co., Ltd</t>
  </si>
  <si>
    <t>http://www.ubeist.com/</t>
  </si>
  <si>
    <t>zhanchunmiao@ubeist.com</t>
  </si>
  <si>
    <t xml:space="preserve">202,Building 4, Chaxi Industrial Zone, Sanwei Community, Hangcheng Street, Bao'an District, Shenzhen  </t>
  </si>
  <si>
    <t xml:space="preserve">(152) 200-7062 x1  </t>
  </si>
  <si>
    <t>Shenzhen Weiduli Technology Co.,Ltd</t>
  </si>
  <si>
    <t>https://www.weiduli.com/</t>
  </si>
  <si>
    <t>weiduli@weiduli.ntesmail.com</t>
  </si>
  <si>
    <t xml:space="preserve">Dejin, No. 40, Fuyuan First Road, Zhancheng Community, Fuhai Street, Bao'an District, Shenzhen  </t>
  </si>
  <si>
    <t>Shenzhen, Guangdon</t>
  </si>
  <si>
    <t>Shenzhen Xiaojiu Technology Co., Ltd</t>
  </si>
  <si>
    <t>http://www.xiaojiukeji.com</t>
  </si>
  <si>
    <t>Kevin.Chen@xiaojiukeji.com</t>
  </si>
  <si>
    <t>Room 601, Building C, Zone C, Shiwei Datianyang, Industrial Zone, Shiwei Communitty, Maitan</t>
  </si>
  <si>
    <t>Shenzhen Xinlang Electronics Co., LTD</t>
  </si>
  <si>
    <t>http://www.szxldz.com/</t>
  </si>
  <si>
    <t>lotus@szxldz.com</t>
  </si>
  <si>
    <t>No. 202, building E, weihuada Industrial Park, No. 5, Lirong road, Xinshi community, Dalang street</t>
  </si>
  <si>
    <t>Longhua District, Shenzhen, Guandong Province</t>
  </si>
  <si>
    <t>Shenzhen Yize Technology Co., Ltd.</t>
  </si>
  <si>
    <t>https://www.yize-smart.com/</t>
  </si>
  <si>
    <t>jiang@yizesz.vip</t>
  </si>
  <si>
    <t>Room 1113, Building 1, No.46 East Ring Road, Huangpu Community, Xinqiao Sub-district, Bao'an District,</t>
  </si>
  <si>
    <t>Jiangbo Jiang</t>
  </si>
  <si>
    <t>Shenzhen Yongman Digital Co., LTD</t>
  </si>
  <si>
    <t>https://szymsm1688.com/</t>
  </si>
  <si>
    <t>yongman@szymsm.top</t>
  </si>
  <si>
    <t xml:space="preserve">Shenzhen Longhua New District Dalang Office, Huada Road Tiantong Industrial Park, Building A, 2nd floor </t>
  </si>
  <si>
    <t>Shenzhen Yu Yang Cheng Intelligent Manufacturing Co., Ltd.</t>
  </si>
  <si>
    <t>https://www.yycim.com/</t>
  </si>
  <si>
    <t xml:space="preserve">Room1006, Jia'an Da Building, No.110, Huafan Road, Tongsheng Community, DalangSub-district, </t>
  </si>
  <si>
    <t xml:space="preserve">Longhua District, </t>
  </si>
  <si>
    <t>Zhou Ting</t>
  </si>
  <si>
    <t>project_lead@yycim.com</t>
  </si>
  <si>
    <t>SHENZHEN YUHAO ELECTRONIC TECHNOLOGY CO.,LTD</t>
  </si>
  <si>
    <t>http://www.yuhaoic.com/</t>
  </si>
  <si>
    <t>szyanglei@yuhaoic.com</t>
  </si>
  <si>
    <t xml:space="preserve">Room1703A, Lobby,17ST Floor,Block3B,Phase 1 Tian An CloudPark, No:2018,XueGangRoad,BanTianSubDistrict,LongGangDistrict,Shenzhen </t>
  </si>
  <si>
    <t>Shenzhen Zhize Technology Co., Ltd.</t>
  </si>
  <si>
    <t>https://www.szzhize.cn/</t>
  </si>
  <si>
    <t>zezk@hzzezk.com</t>
  </si>
  <si>
    <t xml:space="preserve">Buliding NO.13, Baoke Industrial Zone, Dalang Street, Long Hua District,  </t>
  </si>
  <si>
    <t>Xie  Zihong</t>
  </si>
  <si>
    <t>SHOKZ (SINGAPORE) PTE. LTD.</t>
  </si>
  <si>
    <t>https://www.shokz.com/</t>
  </si>
  <si>
    <t>certification@shokz.com.sg</t>
  </si>
  <si>
    <t>11 NORTH BUONA VISTA DRIVE #16-09 THE METROPOLIS</t>
  </si>
  <si>
    <t>North Buono Vista</t>
  </si>
  <si>
    <t>Ann Xi</t>
  </si>
  <si>
    <t>Silergy Semiconductor Technology (Hangzhou) Co., Ltd</t>
  </si>
  <si>
    <t>https://www.silergy.com/</t>
  </si>
  <si>
    <t>gary.wu@silergycorp.com</t>
  </si>
  <si>
    <t xml:space="preserve">6 Lianhui Street, Xixing Sub-district, Binjiang District, </t>
  </si>
  <si>
    <t xml:space="preserve">Hangzhou, </t>
  </si>
  <si>
    <t xml:space="preserve">Zhejiang Province, </t>
  </si>
  <si>
    <t>Gary Wu</t>
  </si>
  <si>
    <t>SKODA AUTO a.s.</t>
  </si>
  <si>
    <t>https://www.skoda-auto.cz</t>
  </si>
  <si>
    <t>ext.Jan.Hladik2@skoda-auto.cz</t>
  </si>
  <si>
    <t>Tr. Vaclava Klementa 869</t>
  </si>
  <si>
    <t>Mlad· Boleslav</t>
  </si>
  <si>
    <t>St?edo?esk˝ kraj</t>
  </si>
  <si>
    <t>Jan Jir·sek</t>
  </si>
  <si>
    <t>jan.jirasek3@skoda-auto.cz</t>
  </si>
  <si>
    <t>SL Corporation</t>
  </si>
  <si>
    <t>https://slworld.com/</t>
  </si>
  <si>
    <t>kimjunghyun@slworld.com</t>
  </si>
  <si>
    <t>77, Gongdan 6-ro, Jilyang-eup</t>
  </si>
  <si>
    <t>Gyeongbuk</t>
  </si>
  <si>
    <t>unyongjang@slworld.com</t>
  </si>
  <si>
    <t>82-53-850-8765</t>
  </si>
  <si>
    <t>Smarter Living BV</t>
  </si>
  <si>
    <t>https://www.smarterliving.nl/</t>
  </si>
  <si>
    <t>jean-paul@smarterliving.nl</t>
  </si>
  <si>
    <t>Wilgenbos 20</t>
  </si>
  <si>
    <t xml:space="preserve"> 3311JX</t>
  </si>
  <si>
    <t xml:space="preserve"> Dordrecht</t>
  </si>
  <si>
    <t xml:space="preserve"> ZH</t>
  </si>
  <si>
    <t>Jean Paul Otto</t>
  </si>
  <si>
    <t>SMARTGIANT TECHNOLOGY CO., LTD.</t>
  </si>
  <si>
    <t>https://www.smartgiant.com/</t>
  </si>
  <si>
    <t>lian.hu@smartgiant.com</t>
  </si>
  <si>
    <t xml:space="preserve">Smartgiant Technology, 6 Chuangyun Rd, Shiqi, Panyu, </t>
  </si>
  <si>
    <t>GUANGZHOU</t>
  </si>
  <si>
    <t>Guangzhou,</t>
  </si>
  <si>
    <t>Lian Hu</t>
  </si>
  <si>
    <t>86 13570337279</t>
  </si>
  <si>
    <t>Sonova Consumer Hearing GmbH</t>
  </si>
  <si>
    <t>https://en-us.sennheiser.com/</t>
  </si>
  <si>
    <t>elmar.stein@s-consumer.com</t>
  </si>
  <si>
    <t xml:space="preserve">Im Heidkampe 9 </t>
  </si>
  <si>
    <t>Hannover</t>
  </si>
  <si>
    <t>elmar.stein@sennheiser.com</t>
  </si>
  <si>
    <t>Sony Group Corporation</t>
  </si>
  <si>
    <t>http://www.sony.net/</t>
  </si>
  <si>
    <t>tomohiro.ueji@sony.com</t>
  </si>
  <si>
    <t>1-7-1 Konan Minato-ku</t>
  </si>
  <si>
    <t>108-0075</t>
  </si>
  <si>
    <t>katsuya.1.suzuki@sony.com</t>
  </si>
  <si>
    <t>Southchip Semiconductor Technology (Shanghai) Co., Ltd.</t>
  </si>
  <si>
    <t>http://www.southchip.com</t>
  </si>
  <si>
    <t>zongqian-yuan@southchip.com</t>
  </si>
  <si>
    <t>Room 214, 1000 Chenhui Road</t>
  </si>
  <si>
    <t>jiangjian-huang@southchip.com</t>
  </si>
  <si>
    <t>+86 13816812527</t>
  </si>
  <si>
    <t>Spigen Korea Co., Ltd.</t>
  </si>
  <si>
    <t>http://spigenkorea.co.kr</t>
  </si>
  <si>
    <t>shwoo@spigen.com</t>
  </si>
  <si>
    <t>446, Bongeunsa-ro, Gangnam-gu, Seoul, Republic of Korea</t>
  </si>
  <si>
    <t xml:space="preserve">Seoul </t>
  </si>
  <si>
    <t>hkpark@spigen.com</t>
  </si>
  <si>
    <t>82-2-6713-6053 / 82-10-7654-7446</t>
  </si>
  <si>
    <t>Stella Lighting Inc</t>
  </si>
  <si>
    <t>https://stellalighting.com/</t>
  </si>
  <si>
    <t>nathan@stellalighting.com</t>
  </si>
  <si>
    <t>88141 Chita Loop</t>
  </si>
  <si>
    <t>Springfield, OR</t>
  </si>
  <si>
    <t xml:space="preserve">+1 503-559-3535 </t>
  </si>
  <si>
    <t>STMicroelectronics International N.V.</t>
  </si>
  <si>
    <t>http://www.st.com/web/en/home.html</t>
  </si>
  <si>
    <t>michal.toula@st.com</t>
  </si>
  <si>
    <t>39 Chemin du Champ-des-Filles</t>
  </si>
  <si>
    <t>Plan-les-Ouates Geneva</t>
  </si>
  <si>
    <t>Superworld Electronics (S) Pte Ltd.</t>
  </si>
  <si>
    <t>http://superworld.com.sg/</t>
  </si>
  <si>
    <t>adeline@superworld.com.sg</t>
  </si>
  <si>
    <t>16 New Industrial Road #06-01 To 08 Hudson Technocentre</t>
  </si>
  <si>
    <t>+65-62982866 ext. 223</t>
  </si>
  <si>
    <t>TANKYA Developing CO., LIMITED</t>
  </si>
  <si>
    <t>http://www.tankya.com/</t>
  </si>
  <si>
    <t>pm@tankya.com</t>
  </si>
  <si>
    <t>9F, 5th Building,HanhaiDa High-tech Industrial Park, 10th Industrial Zone, Tianliao Community, Yutang Street, Guangming District</t>
  </si>
  <si>
    <t>Shenzhen City, Guangdong Province</t>
  </si>
  <si>
    <t>TDK Corporation</t>
  </si>
  <si>
    <t>https://www.tdk.com/corp/en/index.htm</t>
  </si>
  <si>
    <t>takahiro.ohishi@tdk.com</t>
  </si>
  <si>
    <t>2-5-1 Nihonbashi, Chuo-ku</t>
  </si>
  <si>
    <t>103-6128</t>
  </si>
  <si>
    <t>Tesla Inc.</t>
  </si>
  <si>
    <t>https://www.tesla.com</t>
  </si>
  <si>
    <t>lqing@tesla.com</t>
  </si>
  <si>
    <t xml:space="preserve">1501 Page Mill Rd </t>
  </si>
  <si>
    <t>Palo Alto</t>
  </si>
  <si>
    <t>California</t>
  </si>
  <si>
    <t>Texas Instruments</t>
  </si>
  <si>
    <t>http://www.ti.com/wirelesspower</t>
  </si>
  <si>
    <t>d-obrien1@ti.com</t>
  </si>
  <si>
    <t>12500 TI BLVD</t>
  </si>
  <si>
    <t>Dallas</t>
  </si>
  <si>
    <t>William Johns</t>
  </si>
  <si>
    <t>Tianjin C*Core Technology Co., Ltd.</t>
  </si>
  <si>
    <t>https://www.china-core.com/</t>
  </si>
  <si>
    <t>shijie.zhang@china-core.com</t>
  </si>
  <si>
    <t xml:space="preserve"> Room 306-307, North Building of Software Building, Tianda Tech Park</t>
  </si>
  <si>
    <t>Binhai</t>
  </si>
  <si>
    <t>New Area</t>
  </si>
  <si>
    <t>shijie zhang</t>
  </si>
  <si>
    <t>Tongxin Microelectronics Co., Ltd</t>
  </si>
  <si>
    <t>https://www.tsinghuaic.com/</t>
  </si>
  <si>
    <t>liujw@tsinghuaic.com</t>
  </si>
  <si>
    <t xml:space="preserve">1st Floor, Building B1, Zhongguancun Dongsheng Science and Technology Park, </t>
  </si>
  <si>
    <t xml:space="preserve">No. 66 Xixiaokou Road, Haidian District, </t>
  </si>
  <si>
    <t>TOPPAN Inc.</t>
  </si>
  <si>
    <t>https://www.toppan.co.jp/</t>
  </si>
  <si>
    <t>kenji.nakayama@toppan.co.jp</t>
  </si>
  <si>
    <t>1-3-3 Suido</t>
  </si>
  <si>
    <t>112-8531</t>
  </si>
  <si>
    <t>Bunkyo-ku</t>
  </si>
  <si>
    <t>TTA (Telecommunications Technology Association)</t>
  </si>
  <si>
    <t>http://www.tta.or.kr/eng/index.jsp</t>
  </si>
  <si>
    <t>shine82@tta.or.kr</t>
  </si>
  <si>
    <t xml:space="preserve">47 Bundang-ro, Bundang-gu, </t>
  </si>
  <si>
    <t>463 824</t>
  </si>
  <si>
    <t xml:space="preserve">Seongname City </t>
  </si>
  <si>
    <t>Interoperability Test Center (IOC)</t>
  </si>
  <si>
    <t>Twelve South, LLC</t>
  </si>
  <si>
    <t>http://www.twelvesouth.com</t>
  </si>
  <si>
    <t>kelly@twelvesouth.com</t>
  </si>
  <si>
    <t>1503 King Street, Suite 201</t>
  </si>
  <si>
    <t>Charleston, SC</t>
  </si>
  <si>
    <t>Ubivelox</t>
  </si>
  <si>
    <t>http://www.ubivelox.com/solutions/device.php</t>
  </si>
  <si>
    <t>jaeyoo@ubivelox.com</t>
  </si>
  <si>
    <t xml:space="preserve">16th floor, L Building, Daeryung Post Tower 8th, 43, Digital-ro 26-gil, Guro-gu </t>
  </si>
  <si>
    <t>ubi_certi@ubivelox.com</t>
  </si>
  <si>
    <t>Uno Minda Limited</t>
  </si>
  <si>
    <t>http://www.unominda.com</t>
  </si>
  <si>
    <t>amitjain@mindagroup.com</t>
  </si>
  <si>
    <t>B-64/1, WAZIRPUR INDUSTRIAL AREA</t>
  </si>
  <si>
    <t>Urban Armor Gear, LLC</t>
  </si>
  <si>
    <t xml:space="preserve">https://www.urbanarmorgear.com </t>
  </si>
  <si>
    <t>eric.yoshinari@urbanarmorgear.com</t>
  </si>
  <si>
    <t xml:space="preserve">1601 Alton Pkwy </t>
  </si>
  <si>
    <t>Irvine</t>
  </si>
  <si>
    <t>Eric Yashinari</t>
  </si>
  <si>
    <t>VP of Product Development and Design</t>
  </si>
  <si>
    <t>eric.yoshinari@urbanarmourgear.com</t>
  </si>
  <si>
    <t>Versogo Tech (Shenzhen) Co., LTD</t>
  </si>
  <si>
    <t>https://WWW.Versogo.COM</t>
  </si>
  <si>
    <t>york.huang@versogo.com</t>
  </si>
  <si>
    <t>Building 3, Xialingpai New Industrial Zone, Dalang Community, Dalang Street, Longhua District, Shenzhen, Guangdong</t>
  </si>
  <si>
    <t>Vivo Mobile Communication Co., Ltd</t>
  </si>
  <si>
    <t>http://www.vivo.com</t>
  </si>
  <si>
    <t>benny.dong@vivo.com</t>
  </si>
  <si>
    <t>No.1, vivo Road, Chang'an, Dongguan, Guangdong Province, China</t>
  </si>
  <si>
    <t>yuan.zhang@vivo.com</t>
  </si>
  <si>
    <t>Volvo Technology</t>
  </si>
  <si>
    <t>http://www.volvogroup.com/</t>
  </si>
  <si>
    <t>gustav.tang@volvo.com</t>
  </si>
  <si>
    <t>Gropegardsgatan 10</t>
  </si>
  <si>
    <t>Goteborg Vastra Gotaland</t>
  </si>
  <si>
    <t>per-olov.brandt@volvo.com</t>
  </si>
  <si>
    <t>WITS Co., Ltd.</t>
  </si>
  <si>
    <t>http://www.ewits.co.kr/</t>
  </si>
  <si>
    <t>dekwon@ewits.co.kr</t>
  </si>
  <si>
    <t>150, Maeyoung-ro (Maetan-dong)</t>
  </si>
  <si>
    <t>Yeongtong-gu, Suwon-si, Gyeonggi-do</t>
  </si>
  <si>
    <t>82-70-4925-9600</t>
  </si>
  <si>
    <t>WSAUD A/S</t>
  </si>
  <si>
    <t>https://www.wsa.com</t>
  </si>
  <si>
    <t>jenn.low@wsa.com</t>
  </si>
  <si>
    <t>Nym¯llevej 6</t>
  </si>
  <si>
    <t>Lynge</t>
  </si>
  <si>
    <t>+65 63709665</t>
  </si>
  <si>
    <t>Xiaomi Communications Co., Ltd.</t>
  </si>
  <si>
    <t>http://www.mi.com/en/</t>
  </si>
  <si>
    <t>zhuqi3@xiaomi.com</t>
  </si>
  <si>
    <t>#019, 9th Floor, Building 6, 33 Xi'erqi Middle Road, Haidian District</t>
  </si>
  <si>
    <t>Xplus Inc</t>
  </si>
  <si>
    <t>https://xplusinc.com/</t>
  </si>
  <si>
    <t>hyunil.kim@xplusinc.com</t>
  </si>
  <si>
    <t>Songpa-daero 201</t>
  </si>
  <si>
    <t>Songpa-gu</t>
  </si>
  <si>
    <t>Kim Hyunil</t>
  </si>
  <si>
    <t>Yangzhou Omni Electrical Technology Co Ltd</t>
  </si>
  <si>
    <t>https://www.omnielectric.cn</t>
  </si>
  <si>
    <t>clx@omnielectric.cn</t>
  </si>
  <si>
    <t xml:space="preserve">NO 18, YOUYI ROAD, ZHENWU TOWN  JIANGDU DISTRICT </t>
  </si>
  <si>
    <t>yangzhou, jiangsu</t>
  </si>
  <si>
    <t>YFORE Technology Co., Ltd.</t>
  </si>
  <si>
    <t>https://www.yftech.com/</t>
  </si>
  <si>
    <t>sunhe@yftech.com</t>
  </si>
  <si>
    <t>No. 18, Industrial East Road, Songshan Lake Park</t>
  </si>
  <si>
    <t>He Sun</t>
  </si>
  <si>
    <t>Certified Engineer</t>
  </si>
  <si>
    <t>Yulin Tech Co., Ltd.</t>
  </si>
  <si>
    <t>http://www.yulinme.com/</t>
  </si>
  <si>
    <t>rqfang@yulinme.com</t>
  </si>
  <si>
    <t>Room 504,5 Floor,Building G,Huaan Road No.8,Zhongkai Hi-tech Industry Park,Huizhou City, Guangdong,China</t>
  </si>
  <si>
    <t>dmdeng@yulinme.com</t>
  </si>
  <si>
    <t>86-0752-5702217</t>
  </si>
  <si>
    <t>Zebra Technologies Corporation</t>
  </si>
  <si>
    <t>https://www.zebra.com</t>
  </si>
  <si>
    <t>tim.zelinski@zebra.com</t>
  </si>
  <si>
    <t>3 Overlook Point</t>
  </si>
  <si>
    <t>Lincolnshire, IL</t>
  </si>
  <si>
    <t>1-631-738-5281</t>
  </si>
  <si>
    <t>ZENS Company Limited</t>
  </si>
  <si>
    <t>https://zenstech.com/</t>
  </si>
  <si>
    <t>marcus@zenstech.com</t>
  </si>
  <si>
    <t xml:space="preserve">1-26-1 Kamimeguro </t>
  </si>
  <si>
    <t>153-0051</t>
  </si>
  <si>
    <t>Meguro State</t>
  </si>
  <si>
    <t>Marcus Fong</t>
  </si>
  <si>
    <t xml:space="preserve">+81 80-4591-1393 </t>
  </si>
  <si>
    <t>Zhejiang GeoforceChip Technology Co.,Ltd.</t>
  </si>
  <si>
    <t>https://www.geoforcechip.com/</t>
  </si>
  <si>
    <t>zouqing@geoforcechip.com</t>
  </si>
  <si>
    <t xml:space="preserve">6th Floor, Block D, Information Port, No. 371, Mingxing Road, Xiaoshan District, </t>
  </si>
  <si>
    <t>Hangzhou City,</t>
  </si>
  <si>
    <t xml:space="preserve"> Zhejiang Province</t>
  </si>
  <si>
    <t>Zou Qing</t>
  </si>
  <si>
    <t>Zhejiang Teme Science and Technology Co., Ltd</t>
  </si>
  <si>
    <t>https://www.zjteme.com/en</t>
  </si>
  <si>
    <t>amon@zjteme.com</t>
  </si>
  <si>
    <t>5F, Building 6, No. 128 Shuanglian Road</t>
  </si>
  <si>
    <t>Haining City, Zhejiang Province</t>
  </si>
  <si>
    <t>amon@zjtechrun.com</t>
  </si>
  <si>
    <t>+86 18018841197</t>
  </si>
  <si>
    <t>Zhongli Guanda (Shenzhen) Intelligent Technology Co., Ltd</t>
  </si>
  <si>
    <t>http://www.zhongliguanda.com/</t>
  </si>
  <si>
    <t>nico@zhongligd.cn</t>
  </si>
  <si>
    <t xml:space="preserve">605, Building B, Weihuada Industrial Park, No. 5, LirongRoad, Xinshi Community, Dalang Street, Longhua District,, </t>
  </si>
  <si>
    <t xml:space="preserve">Song Weidong </t>
  </si>
  <si>
    <t>Zhuhai iSmartware Technology Co., Ltd</t>
  </si>
  <si>
    <t>http://www.ismartware.com</t>
  </si>
  <si>
    <t>fiji@ismartware.com</t>
  </si>
  <si>
    <t>Room 1401, Building 4, Tsinghua Science Park, Tangjiawan Town</t>
  </si>
  <si>
    <t>Zhuhai, Guangdong</t>
  </si>
  <si>
    <t>eric@ismartware.com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</si>
</sst>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4" fontId="0" fillId="0" borderId="0" xfId="0" applyNumberFormat="1"/>
    <xf numFmtId="0" fontId="17" fillId="33" borderId="0" xfId="0" applyFont="1" applyFill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49D996-6833-C548-BBDE-C83189B87AE7}">
  <we:reference id="93533c7f-4dc5-468f-aba4-1c008e1a7ac8" version="1.0.0.8" store="EXCatalog" storeType="EXCatalog"/>
  <we:alternateReferences>
    <we:reference id="WA200003101" version="1.0.0.8" store="en-US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4813-AE3D-E84F-ACCA-735385DEB917}">
  <dimension ref="A1:AB332"/>
  <sheetViews>
    <sheetView tabSelected="1" workbookViewId="0">
      <selection sqref="A1:XFD1"/>
    </sheetView>
  </sheetViews>
  <sheetFormatPr baseColWidth="10" defaultColWidth="20.83203125" defaultRowHeight="21" customHeight="1" x14ac:dyDescent="0.2"/>
  <sheetData>
    <row r="1" spans="1:28" s="3" customFormat="1" ht="21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ht="21" customHeight="1" x14ac:dyDescent="0.2">
      <c r="A2" t="s">
        <v>28</v>
      </c>
      <c r="C2">
        <v>289</v>
      </c>
      <c r="D2">
        <v>1070</v>
      </c>
      <c r="E2" t="s">
        <v>29</v>
      </c>
      <c r="F2" t="s">
        <v>30</v>
      </c>
      <c r="H2" t="s">
        <v>31</v>
      </c>
      <c r="I2">
        <v>94089</v>
      </c>
      <c r="J2" t="s">
        <v>32</v>
      </c>
      <c r="L2" t="s">
        <v>33</v>
      </c>
      <c r="M2" t="s">
        <v>34</v>
      </c>
      <c r="Q2" t="s">
        <v>30</v>
      </c>
      <c r="R2" t="s">
        <v>35</v>
      </c>
      <c r="S2" t="s">
        <v>36</v>
      </c>
      <c r="T2" t="b">
        <v>1</v>
      </c>
      <c r="U2" t="s">
        <v>37</v>
      </c>
      <c r="V2" s="1">
        <v>43832</v>
      </c>
      <c r="W2" s="1">
        <v>43832</v>
      </c>
      <c r="X2" t="s">
        <v>38</v>
      </c>
      <c r="Y2" t="s">
        <v>38</v>
      </c>
      <c r="Z2" t="b">
        <v>1</v>
      </c>
      <c r="AB2" t="s">
        <v>39</v>
      </c>
    </row>
    <row r="3" spans="1:28" ht="21" customHeight="1" x14ac:dyDescent="0.2">
      <c r="A3" t="s">
        <v>40</v>
      </c>
      <c r="C3">
        <v>797</v>
      </c>
      <c r="D3">
        <v>43411</v>
      </c>
      <c r="E3" t="s">
        <v>41</v>
      </c>
      <c r="H3" t="s">
        <v>42</v>
      </c>
      <c r="I3">
        <v>213167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Q3" t="s">
        <v>48</v>
      </c>
      <c r="R3">
        <v>8615261172931</v>
      </c>
      <c r="S3" t="s">
        <v>36</v>
      </c>
      <c r="T3" t="b">
        <v>1</v>
      </c>
      <c r="U3" t="s">
        <v>37</v>
      </c>
      <c r="V3" s="1">
        <v>46240.5</v>
      </c>
      <c r="W3" s="1">
        <v>46240.5</v>
      </c>
      <c r="X3" t="s">
        <v>38</v>
      </c>
      <c r="Y3" t="s">
        <v>38</v>
      </c>
      <c r="Z3" t="b">
        <v>1</v>
      </c>
      <c r="AB3" t="s">
        <v>39</v>
      </c>
    </row>
    <row r="4" spans="1:28" ht="21" customHeight="1" x14ac:dyDescent="0.2">
      <c r="A4" t="s">
        <v>49</v>
      </c>
      <c r="C4">
        <v>290</v>
      </c>
      <c r="D4">
        <v>807</v>
      </c>
      <c r="E4" t="s">
        <v>50</v>
      </c>
      <c r="F4" t="s">
        <v>51</v>
      </c>
      <c r="H4" t="s">
        <v>52</v>
      </c>
      <c r="I4">
        <v>518101</v>
      </c>
      <c r="J4" t="s">
        <v>53</v>
      </c>
      <c r="L4" t="s">
        <v>45</v>
      </c>
      <c r="M4" t="s">
        <v>46</v>
      </c>
      <c r="Q4" t="s">
        <v>51</v>
      </c>
      <c r="R4">
        <v>8675533530286</v>
      </c>
      <c r="S4" t="s">
        <v>54</v>
      </c>
      <c r="T4" t="b">
        <v>1</v>
      </c>
      <c r="U4" t="s">
        <v>37</v>
      </c>
      <c r="V4" s="1">
        <v>43228</v>
      </c>
      <c r="W4" s="1">
        <v>43228</v>
      </c>
      <c r="X4" t="s">
        <v>38</v>
      </c>
      <c r="Y4" t="s">
        <v>38</v>
      </c>
      <c r="Z4" t="b">
        <v>1</v>
      </c>
      <c r="AA4" t="s">
        <v>55</v>
      </c>
      <c r="AB4" t="s">
        <v>56</v>
      </c>
    </row>
    <row r="5" spans="1:28" ht="21" customHeight="1" x14ac:dyDescent="0.2">
      <c r="A5" t="s">
        <v>57</v>
      </c>
      <c r="C5">
        <v>291</v>
      </c>
      <c r="D5">
        <v>347</v>
      </c>
      <c r="E5" t="s">
        <v>58</v>
      </c>
      <c r="F5" t="s">
        <v>59</v>
      </c>
      <c r="H5" t="s">
        <v>60</v>
      </c>
      <c r="I5">
        <v>41812</v>
      </c>
      <c r="J5" t="s">
        <v>61</v>
      </c>
      <c r="L5" t="s">
        <v>62</v>
      </c>
      <c r="M5" t="s">
        <v>63</v>
      </c>
      <c r="Q5" t="s">
        <v>59</v>
      </c>
      <c r="R5">
        <f>49-2431-964511</f>
        <v>-966893</v>
      </c>
      <c r="S5" t="s">
        <v>36</v>
      </c>
      <c r="T5" t="b">
        <v>1</v>
      </c>
      <c r="U5" t="s">
        <v>37</v>
      </c>
      <c r="V5" s="1">
        <v>42261</v>
      </c>
      <c r="W5" s="1">
        <v>42261</v>
      </c>
      <c r="X5" t="s">
        <v>38</v>
      </c>
      <c r="Y5" t="s">
        <v>38</v>
      </c>
      <c r="Z5" t="b">
        <v>1</v>
      </c>
      <c r="AA5" t="s">
        <v>55</v>
      </c>
      <c r="AB5" t="s">
        <v>56</v>
      </c>
    </row>
    <row r="6" spans="1:28" ht="21" customHeight="1" x14ac:dyDescent="0.2">
      <c r="A6" t="s">
        <v>64</v>
      </c>
      <c r="C6">
        <v>292</v>
      </c>
      <c r="D6">
        <v>492</v>
      </c>
      <c r="E6" t="s">
        <v>65</v>
      </c>
      <c r="F6" t="s">
        <v>66</v>
      </c>
      <c r="H6" t="s">
        <v>67</v>
      </c>
      <c r="I6">
        <v>104</v>
      </c>
      <c r="J6" t="s">
        <v>68</v>
      </c>
      <c r="L6" t="s">
        <v>69</v>
      </c>
      <c r="M6" t="s">
        <v>70</v>
      </c>
      <c r="Q6" t="s">
        <v>66</v>
      </c>
      <c r="R6" t="s">
        <v>71</v>
      </c>
      <c r="S6" t="s">
        <v>54</v>
      </c>
      <c r="T6" t="b">
        <v>1</v>
      </c>
      <c r="U6" t="s">
        <v>37</v>
      </c>
      <c r="V6" s="1">
        <v>42998</v>
      </c>
      <c r="W6" s="1">
        <v>42998</v>
      </c>
      <c r="X6" t="s">
        <v>38</v>
      </c>
      <c r="Y6" t="s">
        <v>38</v>
      </c>
      <c r="Z6" t="b">
        <v>1</v>
      </c>
      <c r="AA6" t="s">
        <v>55</v>
      </c>
      <c r="AB6" t="s">
        <v>56</v>
      </c>
    </row>
    <row r="7" spans="1:28" ht="21" customHeight="1" x14ac:dyDescent="0.2">
      <c r="A7" t="s">
        <v>72</v>
      </c>
      <c r="C7">
        <v>640</v>
      </c>
      <c r="D7">
        <v>1065</v>
      </c>
      <c r="E7" t="s">
        <v>73</v>
      </c>
      <c r="F7" t="s">
        <v>74</v>
      </c>
      <c r="H7" t="s">
        <v>75</v>
      </c>
      <c r="I7">
        <v>85008</v>
      </c>
      <c r="J7" t="s">
        <v>76</v>
      </c>
      <c r="L7" t="s">
        <v>33</v>
      </c>
      <c r="M7" t="s">
        <v>34</v>
      </c>
      <c r="Q7" t="s">
        <v>77</v>
      </c>
      <c r="R7" t="s">
        <v>78</v>
      </c>
      <c r="S7" t="s">
        <v>36</v>
      </c>
      <c r="T7" t="b">
        <v>1</v>
      </c>
      <c r="U7" t="s">
        <v>37</v>
      </c>
      <c r="V7" s="1">
        <v>43809</v>
      </c>
      <c r="W7" s="1">
        <v>43809</v>
      </c>
      <c r="X7" t="s">
        <v>38</v>
      </c>
      <c r="Y7" t="s">
        <v>38</v>
      </c>
      <c r="Z7" t="b">
        <v>1</v>
      </c>
      <c r="AA7" t="s">
        <v>79</v>
      </c>
      <c r="AB7" t="s">
        <v>56</v>
      </c>
    </row>
    <row r="8" spans="1:28" ht="21" customHeight="1" x14ac:dyDescent="0.2">
      <c r="A8" t="s">
        <v>80</v>
      </c>
      <c r="C8">
        <v>293</v>
      </c>
      <c r="D8">
        <v>247</v>
      </c>
      <c r="E8" t="s">
        <v>81</v>
      </c>
      <c r="F8" t="s">
        <v>82</v>
      </c>
      <c r="H8" t="s">
        <v>83</v>
      </c>
      <c r="I8" t="s">
        <v>84</v>
      </c>
      <c r="J8" t="s">
        <v>85</v>
      </c>
      <c r="L8" t="s">
        <v>86</v>
      </c>
      <c r="M8" t="s">
        <v>87</v>
      </c>
      <c r="Q8" t="s">
        <v>88</v>
      </c>
      <c r="R8" t="s">
        <v>89</v>
      </c>
      <c r="S8" t="s">
        <v>36</v>
      </c>
      <c r="T8" t="b">
        <v>1</v>
      </c>
      <c r="U8" t="s">
        <v>37</v>
      </c>
      <c r="V8" s="1">
        <v>41663</v>
      </c>
      <c r="W8" s="1">
        <v>41663</v>
      </c>
      <c r="X8" t="s">
        <v>38</v>
      </c>
      <c r="Y8" t="s">
        <v>38</v>
      </c>
      <c r="Z8" t="b">
        <v>1</v>
      </c>
      <c r="AA8" t="s">
        <v>55</v>
      </c>
      <c r="AB8" t="s">
        <v>39</v>
      </c>
    </row>
    <row r="9" spans="1:28" ht="21" customHeight="1" x14ac:dyDescent="0.2">
      <c r="A9" t="s">
        <v>90</v>
      </c>
      <c r="C9">
        <v>768</v>
      </c>
      <c r="D9">
        <v>41313</v>
      </c>
      <c r="E9" t="s">
        <v>91</v>
      </c>
      <c r="F9" t="s">
        <v>92</v>
      </c>
      <c r="H9" t="s">
        <v>93</v>
      </c>
      <c r="I9">
        <v>48000</v>
      </c>
      <c r="J9" t="s">
        <v>94</v>
      </c>
      <c r="K9" t="s">
        <v>95</v>
      </c>
      <c r="L9" t="s">
        <v>96</v>
      </c>
      <c r="M9" t="s">
        <v>97</v>
      </c>
      <c r="N9" t="s">
        <v>98</v>
      </c>
      <c r="Q9" t="s">
        <v>92</v>
      </c>
      <c r="R9">
        <v>60183184700</v>
      </c>
      <c r="S9" t="s">
        <v>54</v>
      </c>
      <c r="T9" t="b">
        <v>1</v>
      </c>
      <c r="U9" t="s">
        <v>37</v>
      </c>
      <c r="V9" s="1">
        <v>46125.5</v>
      </c>
      <c r="W9" s="1">
        <v>46125.5</v>
      </c>
      <c r="X9" t="s">
        <v>38</v>
      </c>
      <c r="Y9" t="s">
        <v>38</v>
      </c>
      <c r="Z9" t="b">
        <v>1</v>
      </c>
      <c r="AA9" t="s">
        <v>55</v>
      </c>
      <c r="AB9" t="s">
        <v>39</v>
      </c>
    </row>
    <row r="10" spans="1:28" ht="21" customHeight="1" x14ac:dyDescent="0.2">
      <c r="A10" t="s">
        <v>99</v>
      </c>
      <c r="C10">
        <v>676</v>
      </c>
      <c r="D10">
        <v>278</v>
      </c>
      <c r="E10" t="s">
        <v>100</v>
      </c>
      <c r="F10" t="s">
        <v>101</v>
      </c>
      <c r="H10" t="s">
        <v>102</v>
      </c>
      <c r="I10">
        <v>6734</v>
      </c>
      <c r="J10" t="s">
        <v>103</v>
      </c>
      <c r="L10" t="s">
        <v>104</v>
      </c>
      <c r="M10" t="s">
        <v>105</v>
      </c>
      <c r="Q10" t="s">
        <v>106</v>
      </c>
      <c r="R10" t="s">
        <v>107</v>
      </c>
      <c r="S10" t="s">
        <v>54</v>
      </c>
      <c r="T10" t="b">
        <v>1</v>
      </c>
      <c r="U10" t="s">
        <v>37</v>
      </c>
      <c r="V10" s="1">
        <v>45670</v>
      </c>
      <c r="W10" s="1">
        <v>45670.5</v>
      </c>
      <c r="X10" t="s">
        <v>38</v>
      </c>
      <c r="Y10" t="s">
        <v>38</v>
      </c>
      <c r="Z10" t="b">
        <v>1</v>
      </c>
      <c r="AA10" t="s">
        <v>55</v>
      </c>
      <c r="AB10" t="s">
        <v>56</v>
      </c>
    </row>
    <row r="11" spans="1:28" ht="21" customHeight="1" x14ac:dyDescent="0.2">
      <c r="A11" t="s">
        <v>108</v>
      </c>
      <c r="C11">
        <v>757</v>
      </c>
      <c r="D11">
        <v>40191</v>
      </c>
      <c r="E11" t="s">
        <v>109</v>
      </c>
      <c r="F11" t="s">
        <v>110</v>
      </c>
      <c r="H11" t="s">
        <v>111</v>
      </c>
      <c r="I11">
        <v>518101</v>
      </c>
      <c r="J11" t="s">
        <v>112</v>
      </c>
      <c r="K11" t="s">
        <v>113</v>
      </c>
      <c r="L11" t="s">
        <v>45</v>
      </c>
      <c r="M11" t="s">
        <v>46</v>
      </c>
      <c r="N11" t="s">
        <v>114</v>
      </c>
      <c r="Q11" t="s">
        <v>110</v>
      </c>
      <c r="S11" t="s">
        <v>36</v>
      </c>
      <c r="T11" t="b">
        <v>1</v>
      </c>
      <c r="U11" t="s">
        <v>37</v>
      </c>
      <c r="V11" s="1">
        <v>46051.5</v>
      </c>
      <c r="W11" s="1">
        <v>46051.5</v>
      </c>
      <c r="X11" t="s">
        <v>38</v>
      </c>
      <c r="Y11" t="s">
        <v>38</v>
      </c>
      <c r="Z11" t="b">
        <v>1</v>
      </c>
      <c r="AB11" t="s">
        <v>39</v>
      </c>
    </row>
    <row r="12" spans="1:28" ht="21" customHeight="1" x14ac:dyDescent="0.2">
      <c r="A12" t="s">
        <v>115</v>
      </c>
      <c r="C12">
        <v>295</v>
      </c>
      <c r="D12">
        <v>179</v>
      </c>
      <c r="E12" t="s">
        <v>116</v>
      </c>
      <c r="F12" t="s">
        <v>117</v>
      </c>
      <c r="H12" t="s">
        <v>118</v>
      </c>
      <c r="I12">
        <v>35671</v>
      </c>
      <c r="J12" t="s">
        <v>119</v>
      </c>
      <c r="L12" t="s">
        <v>33</v>
      </c>
      <c r="M12" t="s">
        <v>34</v>
      </c>
      <c r="Q12" t="s">
        <v>120</v>
      </c>
      <c r="R12" t="s">
        <v>121</v>
      </c>
      <c r="S12" t="s">
        <v>36</v>
      </c>
      <c r="T12" t="b">
        <v>1</v>
      </c>
      <c r="U12" t="s">
        <v>37</v>
      </c>
      <c r="V12" s="1">
        <v>41360</v>
      </c>
      <c r="W12" s="1">
        <v>41360</v>
      </c>
      <c r="X12" t="s">
        <v>38</v>
      </c>
      <c r="Y12" t="s">
        <v>38</v>
      </c>
      <c r="Z12" t="b">
        <v>1</v>
      </c>
      <c r="AA12" t="s">
        <v>55</v>
      </c>
      <c r="AB12" t="s">
        <v>56</v>
      </c>
    </row>
    <row r="13" spans="1:28" ht="21" customHeight="1" x14ac:dyDescent="0.2">
      <c r="A13" t="s">
        <v>122</v>
      </c>
      <c r="C13">
        <v>297</v>
      </c>
      <c r="D13">
        <v>626</v>
      </c>
      <c r="E13" t="s">
        <v>123</v>
      </c>
      <c r="F13" t="s">
        <v>124</v>
      </c>
      <c r="H13" t="s">
        <v>125</v>
      </c>
      <c r="I13">
        <v>999077</v>
      </c>
      <c r="J13" t="s">
        <v>126</v>
      </c>
      <c r="L13" t="s">
        <v>127</v>
      </c>
      <c r="M13" t="s">
        <v>128</v>
      </c>
      <c r="Q13" t="s">
        <v>129</v>
      </c>
      <c r="R13" t="s">
        <v>130</v>
      </c>
      <c r="S13" t="s">
        <v>131</v>
      </c>
      <c r="T13" t="b">
        <v>1</v>
      </c>
      <c r="U13" t="s">
        <v>37</v>
      </c>
      <c r="V13" s="1">
        <v>42948</v>
      </c>
      <c r="W13" s="1">
        <v>43101</v>
      </c>
      <c r="X13" t="s">
        <v>38</v>
      </c>
      <c r="Y13" t="s">
        <v>38</v>
      </c>
      <c r="Z13" t="b">
        <v>1</v>
      </c>
      <c r="AA13" t="s">
        <v>55</v>
      </c>
      <c r="AB13" t="s">
        <v>56</v>
      </c>
    </row>
    <row r="14" spans="1:28" ht="21" customHeight="1" x14ac:dyDescent="0.2">
      <c r="A14" t="s">
        <v>132</v>
      </c>
      <c r="C14">
        <v>298</v>
      </c>
      <c r="D14">
        <v>463</v>
      </c>
      <c r="E14" t="s">
        <v>133</v>
      </c>
      <c r="F14" t="s">
        <v>134</v>
      </c>
      <c r="H14" t="s">
        <v>135</v>
      </c>
      <c r="I14" t="s">
        <v>136</v>
      </c>
      <c r="J14" t="s">
        <v>137</v>
      </c>
      <c r="L14" t="s">
        <v>138</v>
      </c>
      <c r="M14" t="s">
        <v>139</v>
      </c>
      <c r="Q14" t="s">
        <v>140</v>
      </c>
      <c r="R14" t="s">
        <v>141</v>
      </c>
      <c r="S14" t="s">
        <v>36</v>
      </c>
      <c r="T14" t="b">
        <v>1</v>
      </c>
      <c r="U14" t="s">
        <v>37</v>
      </c>
      <c r="V14" s="1">
        <v>42900</v>
      </c>
      <c r="W14" s="1">
        <v>42900</v>
      </c>
      <c r="X14" t="s">
        <v>38</v>
      </c>
      <c r="Y14" t="s">
        <v>38</v>
      </c>
      <c r="Z14" t="b">
        <v>1</v>
      </c>
      <c r="AB14" t="s">
        <v>39</v>
      </c>
    </row>
    <row r="15" spans="1:28" ht="21" customHeight="1" x14ac:dyDescent="0.2">
      <c r="A15" t="s">
        <v>142</v>
      </c>
      <c r="C15">
        <v>645</v>
      </c>
      <c r="D15">
        <v>1129</v>
      </c>
      <c r="E15" t="s">
        <v>143</v>
      </c>
      <c r="F15" t="s">
        <v>144</v>
      </c>
      <c r="H15" t="s">
        <v>145</v>
      </c>
      <c r="I15">
        <v>15317</v>
      </c>
      <c r="J15" t="s">
        <v>146</v>
      </c>
      <c r="L15" t="s">
        <v>33</v>
      </c>
      <c r="M15" t="s">
        <v>34</v>
      </c>
      <c r="N15" t="s">
        <v>147</v>
      </c>
      <c r="Q15" t="s">
        <v>148</v>
      </c>
      <c r="R15" t="s">
        <v>149</v>
      </c>
      <c r="S15" t="s">
        <v>54</v>
      </c>
      <c r="T15" t="b">
        <v>1</v>
      </c>
      <c r="U15" t="s">
        <v>37</v>
      </c>
      <c r="V15" s="1">
        <v>44096</v>
      </c>
      <c r="W15" s="1">
        <v>44123</v>
      </c>
      <c r="X15" t="s">
        <v>38</v>
      </c>
      <c r="Y15" t="s">
        <v>38</v>
      </c>
      <c r="Z15" t="b">
        <v>1</v>
      </c>
      <c r="AB15" t="s">
        <v>39</v>
      </c>
    </row>
    <row r="16" spans="1:28" ht="21" customHeight="1" x14ac:dyDescent="0.2">
      <c r="A16" t="s">
        <v>150</v>
      </c>
      <c r="C16">
        <v>299</v>
      </c>
      <c r="D16">
        <v>429</v>
      </c>
      <c r="E16" t="s">
        <v>151</v>
      </c>
      <c r="F16" t="s">
        <v>152</v>
      </c>
      <c r="H16" t="s">
        <v>153</v>
      </c>
      <c r="I16">
        <v>95014</v>
      </c>
      <c r="J16" t="s">
        <v>154</v>
      </c>
      <c r="L16" t="s">
        <v>33</v>
      </c>
      <c r="M16" t="s">
        <v>34</v>
      </c>
      <c r="Q16" t="s">
        <v>155</v>
      </c>
      <c r="S16" t="s">
        <v>131</v>
      </c>
      <c r="T16" t="b">
        <v>1</v>
      </c>
      <c r="U16" t="s">
        <v>37</v>
      </c>
      <c r="V16" s="1">
        <v>42776</v>
      </c>
      <c r="W16" s="1">
        <v>42776</v>
      </c>
      <c r="X16" t="s">
        <v>38</v>
      </c>
      <c r="Y16" t="s">
        <v>38</v>
      </c>
      <c r="Z16" t="b">
        <v>1</v>
      </c>
      <c r="AA16" t="s">
        <v>55</v>
      </c>
      <c r="AB16" t="s">
        <v>156</v>
      </c>
    </row>
    <row r="17" spans="1:28" ht="21" customHeight="1" x14ac:dyDescent="0.2">
      <c r="A17" t="s">
        <v>157</v>
      </c>
      <c r="C17">
        <v>300</v>
      </c>
      <c r="D17">
        <v>151</v>
      </c>
      <c r="E17" t="s">
        <v>158</v>
      </c>
      <c r="F17" t="s">
        <v>159</v>
      </c>
      <c r="H17" t="s">
        <v>160</v>
      </c>
      <c r="I17">
        <v>48098</v>
      </c>
      <c r="J17" t="s">
        <v>161</v>
      </c>
      <c r="L17" t="s">
        <v>33</v>
      </c>
      <c r="M17" t="s">
        <v>34</v>
      </c>
      <c r="Q17" t="s">
        <v>159</v>
      </c>
      <c r="R17" t="s">
        <v>162</v>
      </c>
      <c r="S17" t="s">
        <v>36</v>
      </c>
      <c r="T17" t="b">
        <v>1</v>
      </c>
      <c r="U17" t="s">
        <v>37</v>
      </c>
      <c r="V17" s="1">
        <v>41200</v>
      </c>
      <c r="W17" s="1">
        <v>41200</v>
      </c>
      <c r="X17" t="s">
        <v>38</v>
      </c>
      <c r="Y17" t="s">
        <v>38</v>
      </c>
      <c r="Z17" t="b">
        <v>1</v>
      </c>
      <c r="AA17" t="s">
        <v>55</v>
      </c>
      <c r="AB17" t="s">
        <v>156</v>
      </c>
    </row>
    <row r="18" spans="1:28" ht="21" customHeight="1" x14ac:dyDescent="0.2">
      <c r="A18" t="s">
        <v>163</v>
      </c>
      <c r="C18">
        <v>613</v>
      </c>
      <c r="D18">
        <v>35356</v>
      </c>
      <c r="E18" t="s">
        <v>164</v>
      </c>
      <c r="F18" t="s">
        <v>165</v>
      </c>
      <c r="H18" t="s">
        <v>166</v>
      </c>
      <c r="I18">
        <v>33635</v>
      </c>
      <c r="J18" t="s">
        <v>167</v>
      </c>
      <c r="K18" t="s">
        <v>168</v>
      </c>
      <c r="L18" t="s">
        <v>33</v>
      </c>
      <c r="M18" t="s">
        <v>34</v>
      </c>
      <c r="Q18" t="s">
        <v>165</v>
      </c>
      <c r="S18" t="s">
        <v>54</v>
      </c>
      <c r="T18" t="b">
        <v>1</v>
      </c>
      <c r="U18" t="s">
        <v>37</v>
      </c>
      <c r="V18" s="1">
        <v>45476.5</v>
      </c>
      <c r="W18" s="1">
        <v>45476.5</v>
      </c>
      <c r="X18" t="s">
        <v>38</v>
      </c>
      <c r="Y18" t="s">
        <v>38</v>
      </c>
      <c r="Z18" t="b">
        <v>1</v>
      </c>
      <c r="AA18" t="s">
        <v>55</v>
      </c>
      <c r="AB18" t="s">
        <v>169</v>
      </c>
    </row>
    <row r="19" spans="1:28" ht="21" customHeight="1" x14ac:dyDescent="0.2">
      <c r="A19" t="s">
        <v>170</v>
      </c>
      <c r="C19">
        <v>302</v>
      </c>
      <c r="D19">
        <v>1049</v>
      </c>
      <c r="E19" t="s">
        <v>171</v>
      </c>
      <c r="F19" t="s">
        <v>172</v>
      </c>
      <c r="H19" t="s">
        <v>173</v>
      </c>
      <c r="I19" t="s">
        <v>174</v>
      </c>
      <c r="J19" t="s">
        <v>175</v>
      </c>
      <c r="L19" t="s">
        <v>176</v>
      </c>
      <c r="M19" t="s">
        <v>177</v>
      </c>
      <c r="Q19" t="s">
        <v>172</v>
      </c>
      <c r="R19" t="s">
        <v>178</v>
      </c>
      <c r="S19" t="s">
        <v>54</v>
      </c>
      <c r="T19" t="b">
        <v>1</v>
      </c>
      <c r="U19" t="s">
        <v>37</v>
      </c>
      <c r="V19" s="1">
        <v>43769</v>
      </c>
      <c r="W19" s="1">
        <v>43769</v>
      </c>
      <c r="X19" t="s">
        <v>38</v>
      </c>
      <c r="Y19" t="s">
        <v>38</v>
      </c>
      <c r="Z19" t="b">
        <v>1</v>
      </c>
      <c r="AA19" t="s">
        <v>55</v>
      </c>
      <c r="AB19" t="s">
        <v>169</v>
      </c>
    </row>
    <row r="20" spans="1:28" ht="21" customHeight="1" x14ac:dyDescent="0.2">
      <c r="A20" t="s">
        <v>179</v>
      </c>
      <c r="C20">
        <v>304</v>
      </c>
      <c r="D20">
        <v>587</v>
      </c>
      <c r="E20" t="s">
        <v>180</v>
      </c>
      <c r="F20" t="s">
        <v>181</v>
      </c>
      <c r="H20" t="s">
        <v>182</v>
      </c>
      <c r="I20">
        <v>98034</v>
      </c>
      <c r="J20" t="s">
        <v>183</v>
      </c>
      <c r="L20" t="s">
        <v>33</v>
      </c>
      <c r="M20" t="s">
        <v>34</v>
      </c>
      <c r="N20" t="s">
        <v>184</v>
      </c>
      <c r="Q20" t="s">
        <v>181</v>
      </c>
      <c r="R20" t="s">
        <v>185</v>
      </c>
      <c r="S20" t="s">
        <v>54</v>
      </c>
      <c r="T20" t="b">
        <v>1</v>
      </c>
      <c r="U20" t="s">
        <v>37</v>
      </c>
      <c r="V20" s="1">
        <v>43078</v>
      </c>
      <c r="W20" s="1">
        <v>43078</v>
      </c>
      <c r="X20" t="s">
        <v>38</v>
      </c>
      <c r="Y20" t="s">
        <v>38</v>
      </c>
      <c r="Z20" t="b">
        <v>1</v>
      </c>
      <c r="AA20" t="s">
        <v>55</v>
      </c>
      <c r="AB20" t="s">
        <v>56</v>
      </c>
    </row>
    <row r="21" spans="1:28" ht="21" customHeight="1" x14ac:dyDescent="0.2">
      <c r="A21" t="s">
        <v>186</v>
      </c>
      <c r="C21">
        <v>305</v>
      </c>
      <c r="D21">
        <v>176</v>
      </c>
      <c r="E21" t="s">
        <v>187</v>
      </c>
      <c r="F21" t="s">
        <v>188</v>
      </c>
      <c r="H21" t="s">
        <v>189</v>
      </c>
      <c r="J21" t="s">
        <v>190</v>
      </c>
      <c r="L21" t="s">
        <v>69</v>
      </c>
      <c r="M21" t="s">
        <v>70</v>
      </c>
      <c r="Q21" t="s">
        <v>188</v>
      </c>
      <c r="R21" t="s">
        <v>191</v>
      </c>
      <c r="S21" t="s">
        <v>36</v>
      </c>
      <c r="T21" t="b">
        <v>1</v>
      </c>
      <c r="U21" t="s">
        <v>37</v>
      </c>
      <c r="V21" s="1">
        <v>41354</v>
      </c>
      <c r="W21" s="1">
        <v>41354</v>
      </c>
      <c r="X21" t="s">
        <v>38</v>
      </c>
      <c r="Y21" t="s">
        <v>38</v>
      </c>
      <c r="Z21" t="b">
        <v>1</v>
      </c>
      <c r="AA21" t="s">
        <v>55</v>
      </c>
      <c r="AB21" t="s">
        <v>169</v>
      </c>
    </row>
    <row r="22" spans="1:28" ht="21" customHeight="1" x14ac:dyDescent="0.2">
      <c r="A22" t="s">
        <v>192</v>
      </c>
      <c r="C22">
        <v>308</v>
      </c>
      <c r="D22">
        <v>1152</v>
      </c>
      <c r="E22" t="s">
        <v>193</v>
      </c>
      <c r="F22" t="s">
        <v>194</v>
      </c>
      <c r="H22" t="s">
        <v>195</v>
      </c>
      <c r="I22" t="s">
        <v>196</v>
      </c>
      <c r="J22" t="s">
        <v>197</v>
      </c>
      <c r="L22" t="s">
        <v>198</v>
      </c>
      <c r="M22" t="s">
        <v>199</v>
      </c>
      <c r="Q22" t="s">
        <v>194</v>
      </c>
      <c r="S22" t="s">
        <v>54</v>
      </c>
      <c r="T22" t="b">
        <v>1</v>
      </c>
      <c r="U22" t="s">
        <v>37</v>
      </c>
      <c r="V22" s="1">
        <v>44217</v>
      </c>
      <c r="W22" s="1">
        <v>44217</v>
      </c>
      <c r="X22" t="s">
        <v>38</v>
      </c>
      <c r="Y22" t="s">
        <v>38</v>
      </c>
      <c r="Z22" t="b">
        <v>1</v>
      </c>
      <c r="AA22" t="s">
        <v>55</v>
      </c>
      <c r="AB22" t="s">
        <v>39</v>
      </c>
    </row>
    <row r="23" spans="1:28" ht="21" customHeight="1" x14ac:dyDescent="0.2">
      <c r="A23" t="s">
        <v>200</v>
      </c>
      <c r="C23">
        <v>309</v>
      </c>
      <c r="D23">
        <v>728</v>
      </c>
      <c r="E23" t="s">
        <v>201</v>
      </c>
      <c r="F23" t="s">
        <v>202</v>
      </c>
      <c r="H23" t="s">
        <v>203</v>
      </c>
      <c r="J23" t="s">
        <v>204</v>
      </c>
      <c r="L23" t="s">
        <v>127</v>
      </c>
      <c r="M23" t="s">
        <v>128</v>
      </c>
      <c r="Q23" t="s">
        <v>202</v>
      </c>
      <c r="S23" t="s">
        <v>36</v>
      </c>
      <c r="T23" t="b">
        <v>1</v>
      </c>
      <c r="U23" t="s">
        <v>37</v>
      </c>
      <c r="V23" s="1">
        <v>43167</v>
      </c>
      <c r="W23" s="1">
        <v>43167</v>
      </c>
      <c r="X23" t="s">
        <v>38</v>
      </c>
      <c r="Y23" t="s">
        <v>38</v>
      </c>
      <c r="Z23" t="b">
        <v>1</v>
      </c>
      <c r="AA23" t="s">
        <v>55</v>
      </c>
      <c r="AB23" t="s">
        <v>56</v>
      </c>
    </row>
    <row r="24" spans="1:28" ht="21" customHeight="1" x14ac:dyDescent="0.2">
      <c r="A24" t="s">
        <v>205</v>
      </c>
      <c r="C24">
        <v>312</v>
      </c>
      <c r="D24">
        <v>1148</v>
      </c>
      <c r="E24" t="s">
        <v>206</v>
      </c>
      <c r="F24" t="s">
        <v>207</v>
      </c>
      <c r="H24" t="s">
        <v>208</v>
      </c>
      <c r="I24">
        <v>48331</v>
      </c>
      <c r="J24" t="s">
        <v>209</v>
      </c>
      <c r="L24" t="s">
        <v>33</v>
      </c>
      <c r="M24" t="s">
        <v>34</v>
      </c>
      <c r="Q24" t="s">
        <v>210</v>
      </c>
      <c r="R24" t="s">
        <v>211</v>
      </c>
      <c r="S24" t="s">
        <v>54</v>
      </c>
      <c r="T24" t="b">
        <v>1</v>
      </c>
      <c r="U24" t="s">
        <v>37</v>
      </c>
      <c r="V24" s="1">
        <v>44215</v>
      </c>
      <c r="W24" s="1">
        <v>44215</v>
      </c>
      <c r="X24" t="s">
        <v>38</v>
      </c>
      <c r="Y24" t="s">
        <v>38</v>
      </c>
      <c r="Z24" t="b">
        <v>1</v>
      </c>
      <c r="AA24" t="s">
        <v>55</v>
      </c>
      <c r="AB24" t="s">
        <v>212</v>
      </c>
    </row>
    <row r="25" spans="1:28" ht="21" customHeight="1" x14ac:dyDescent="0.2">
      <c r="A25" t="s">
        <v>213</v>
      </c>
      <c r="C25">
        <v>651</v>
      </c>
      <c r="D25">
        <v>36410</v>
      </c>
      <c r="E25" t="s">
        <v>214</v>
      </c>
      <c r="F25" t="s">
        <v>215</v>
      </c>
      <c r="H25" t="s">
        <v>216</v>
      </c>
      <c r="I25">
        <v>100085</v>
      </c>
      <c r="J25" t="s">
        <v>217</v>
      </c>
      <c r="L25" t="s">
        <v>45</v>
      </c>
      <c r="M25" t="s">
        <v>46</v>
      </c>
      <c r="N25" t="s">
        <v>218</v>
      </c>
      <c r="P25" t="s">
        <v>219</v>
      </c>
      <c r="Q25" t="s">
        <v>215</v>
      </c>
      <c r="R25" t="s">
        <v>220</v>
      </c>
      <c r="S25" t="s">
        <v>54</v>
      </c>
      <c r="T25" t="b">
        <v>1</v>
      </c>
      <c r="U25" t="s">
        <v>37</v>
      </c>
      <c r="V25" s="1">
        <v>45596.5</v>
      </c>
      <c r="W25" s="1">
        <v>45597.5</v>
      </c>
      <c r="X25" t="s">
        <v>38</v>
      </c>
      <c r="Y25" t="s">
        <v>38</v>
      </c>
      <c r="Z25" t="b">
        <v>1</v>
      </c>
      <c r="AA25" t="s">
        <v>55</v>
      </c>
      <c r="AB25" t="s">
        <v>156</v>
      </c>
    </row>
    <row r="26" spans="1:28" ht="21" customHeight="1" x14ac:dyDescent="0.2">
      <c r="A26" t="s">
        <v>221</v>
      </c>
      <c r="C26">
        <v>759</v>
      </c>
      <c r="D26">
        <v>40425</v>
      </c>
      <c r="E26" t="s">
        <v>222</v>
      </c>
      <c r="F26" t="s">
        <v>223</v>
      </c>
      <c r="H26" t="s">
        <v>224</v>
      </c>
      <c r="I26" t="s">
        <v>225</v>
      </c>
      <c r="J26" t="s">
        <v>226</v>
      </c>
      <c r="L26" t="s">
        <v>45</v>
      </c>
      <c r="M26" t="s">
        <v>46</v>
      </c>
      <c r="N26" t="s">
        <v>227</v>
      </c>
      <c r="Q26" t="s">
        <v>223</v>
      </c>
      <c r="R26">
        <f>86-189-221-3451</f>
        <v>-3775</v>
      </c>
      <c r="S26" t="s">
        <v>36</v>
      </c>
      <c r="T26" t="b">
        <v>1</v>
      </c>
      <c r="U26" t="s">
        <v>37</v>
      </c>
      <c r="V26" s="1">
        <v>46062.5</v>
      </c>
      <c r="W26" s="1">
        <v>46062.5</v>
      </c>
      <c r="X26" t="s">
        <v>38</v>
      </c>
      <c r="Y26" t="s">
        <v>38</v>
      </c>
      <c r="Z26" t="b">
        <v>1</v>
      </c>
      <c r="AA26" t="s">
        <v>55</v>
      </c>
      <c r="AB26" t="s">
        <v>56</v>
      </c>
    </row>
    <row r="27" spans="1:28" ht="21" customHeight="1" x14ac:dyDescent="0.2">
      <c r="A27" t="s">
        <v>228</v>
      </c>
      <c r="C27">
        <v>314</v>
      </c>
      <c r="D27">
        <v>34285</v>
      </c>
      <c r="E27" t="s">
        <v>229</v>
      </c>
      <c r="F27" t="s">
        <v>230</v>
      </c>
      <c r="H27" t="s">
        <v>231</v>
      </c>
      <c r="I27">
        <v>48000</v>
      </c>
      <c r="J27" t="s">
        <v>232</v>
      </c>
      <c r="L27" t="s">
        <v>96</v>
      </c>
      <c r="M27" t="s">
        <v>97</v>
      </c>
      <c r="Q27" t="s">
        <v>230</v>
      </c>
      <c r="R27">
        <v>199340719</v>
      </c>
      <c r="S27" t="s">
        <v>54</v>
      </c>
      <c r="T27" t="b">
        <v>1</v>
      </c>
      <c r="U27" t="s">
        <v>37</v>
      </c>
      <c r="V27" s="1">
        <v>45401</v>
      </c>
      <c r="W27" s="1">
        <v>45401</v>
      </c>
      <c r="X27" t="s">
        <v>38</v>
      </c>
      <c r="Y27" t="s">
        <v>38</v>
      </c>
      <c r="Z27" t="b">
        <v>1</v>
      </c>
      <c r="AA27" t="s">
        <v>55</v>
      </c>
      <c r="AB27" t="s">
        <v>56</v>
      </c>
    </row>
    <row r="28" spans="1:28" ht="21" customHeight="1" x14ac:dyDescent="0.2">
      <c r="A28" t="s">
        <v>233</v>
      </c>
      <c r="C28">
        <v>315</v>
      </c>
      <c r="D28">
        <v>1186</v>
      </c>
      <c r="E28" t="s">
        <v>234</v>
      </c>
      <c r="F28" t="s">
        <v>235</v>
      </c>
      <c r="H28" t="s">
        <v>236</v>
      </c>
      <c r="I28">
        <v>74072</v>
      </c>
      <c r="J28" t="s">
        <v>237</v>
      </c>
      <c r="L28" t="s">
        <v>62</v>
      </c>
      <c r="M28" t="s">
        <v>63</v>
      </c>
      <c r="Q28" t="s">
        <v>235</v>
      </c>
      <c r="S28" t="s">
        <v>54</v>
      </c>
      <c r="T28" t="b">
        <v>1</v>
      </c>
      <c r="U28" t="s">
        <v>37</v>
      </c>
      <c r="V28" s="1">
        <v>44379</v>
      </c>
      <c r="W28" s="1">
        <v>44379</v>
      </c>
      <c r="X28" t="s">
        <v>38</v>
      </c>
      <c r="Y28" t="s">
        <v>38</v>
      </c>
      <c r="Z28" t="b">
        <v>1</v>
      </c>
      <c r="AA28" t="s">
        <v>55</v>
      </c>
      <c r="AB28" t="s">
        <v>39</v>
      </c>
    </row>
    <row r="29" spans="1:28" ht="21" customHeight="1" x14ac:dyDescent="0.2">
      <c r="A29" t="s">
        <v>238</v>
      </c>
      <c r="C29">
        <v>316</v>
      </c>
      <c r="D29">
        <v>1226</v>
      </c>
      <c r="E29" t="s">
        <v>239</v>
      </c>
      <c r="F29" t="s">
        <v>240</v>
      </c>
      <c r="H29" t="s">
        <v>241</v>
      </c>
      <c r="I29">
        <v>7794</v>
      </c>
      <c r="J29" t="s">
        <v>242</v>
      </c>
      <c r="L29" t="s">
        <v>104</v>
      </c>
      <c r="M29" t="s">
        <v>105</v>
      </c>
      <c r="Q29" t="s">
        <v>243</v>
      </c>
      <c r="S29" t="s">
        <v>36</v>
      </c>
      <c r="T29" t="b">
        <v>1</v>
      </c>
      <c r="U29" t="s">
        <v>37</v>
      </c>
      <c r="V29" s="1">
        <v>44830</v>
      </c>
      <c r="W29" s="1">
        <v>44830</v>
      </c>
      <c r="X29" t="s">
        <v>38</v>
      </c>
      <c r="Y29" t="s">
        <v>38</v>
      </c>
      <c r="Z29" t="b">
        <v>1</v>
      </c>
      <c r="AA29" t="s">
        <v>55</v>
      </c>
      <c r="AB29" t="s">
        <v>56</v>
      </c>
    </row>
    <row r="30" spans="1:28" ht="21" customHeight="1" x14ac:dyDescent="0.2">
      <c r="A30" t="s">
        <v>244</v>
      </c>
      <c r="C30">
        <v>320</v>
      </c>
      <c r="D30">
        <v>1019</v>
      </c>
      <c r="E30" t="s">
        <v>245</v>
      </c>
      <c r="F30" t="s">
        <v>246</v>
      </c>
      <c r="H30" t="s">
        <v>247</v>
      </c>
      <c r="I30" t="s">
        <v>248</v>
      </c>
      <c r="J30" t="s">
        <v>249</v>
      </c>
      <c r="L30" t="s">
        <v>62</v>
      </c>
      <c r="M30" t="s">
        <v>63</v>
      </c>
      <c r="Q30" t="s">
        <v>246</v>
      </c>
      <c r="R30" t="s">
        <v>250</v>
      </c>
      <c r="S30" t="s">
        <v>54</v>
      </c>
      <c r="T30" t="b">
        <v>1</v>
      </c>
      <c r="U30" t="s">
        <v>37</v>
      </c>
      <c r="V30" s="1">
        <v>43622</v>
      </c>
      <c r="W30" s="1">
        <v>43622</v>
      </c>
      <c r="X30" t="s">
        <v>38</v>
      </c>
      <c r="Y30" t="s">
        <v>38</v>
      </c>
      <c r="Z30" t="b">
        <v>1</v>
      </c>
      <c r="AA30" t="s">
        <v>55</v>
      </c>
      <c r="AB30" t="s">
        <v>56</v>
      </c>
    </row>
    <row r="31" spans="1:28" ht="21" customHeight="1" x14ac:dyDescent="0.2">
      <c r="A31" t="s">
        <v>251</v>
      </c>
      <c r="C31">
        <v>321</v>
      </c>
      <c r="D31">
        <v>32131</v>
      </c>
      <c r="E31" t="s">
        <v>252</v>
      </c>
      <c r="F31" t="s">
        <v>253</v>
      </c>
      <c r="H31" t="s">
        <v>254</v>
      </c>
      <c r="I31">
        <v>94304</v>
      </c>
      <c r="J31" t="s">
        <v>255</v>
      </c>
      <c r="L31" t="s">
        <v>33</v>
      </c>
      <c r="M31" t="s">
        <v>34</v>
      </c>
      <c r="Q31" t="s">
        <v>253</v>
      </c>
      <c r="R31" t="s">
        <v>256</v>
      </c>
      <c r="S31" t="s">
        <v>36</v>
      </c>
      <c r="T31" t="b">
        <v>1</v>
      </c>
      <c r="U31" t="s">
        <v>37</v>
      </c>
      <c r="V31" s="1">
        <v>42143</v>
      </c>
      <c r="W31" s="1">
        <v>43192</v>
      </c>
      <c r="X31" t="s">
        <v>38</v>
      </c>
      <c r="Y31" t="s">
        <v>38</v>
      </c>
      <c r="Z31" t="b">
        <v>1</v>
      </c>
      <c r="AA31" t="s">
        <v>55</v>
      </c>
      <c r="AB31" t="s">
        <v>39</v>
      </c>
    </row>
    <row r="32" spans="1:28" ht="21" customHeight="1" x14ac:dyDescent="0.2">
      <c r="A32" t="s">
        <v>257</v>
      </c>
      <c r="C32">
        <v>322</v>
      </c>
      <c r="D32">
        <v>145</v>
      </c>
      <c r="E32" t="s">
        <v>258</v>
      </c>
      <c r="F32" t="s">
        <v>259</v>
      </c>
      <c r="H32" t="s">
        <v>260</v>
      </c>
      <c r="I32" t="s">
        <v>261</v>
      </c>
      <c r="J32" t="s">
        <v>262</v>
      </c>
      <c r="L32" t="s">
        <v>263</v>
      </c>
      <c r="M32" t="s">
        <v>264</v>
      </c>
      <c r="Q32" t="s">
        <v>259</v>
      </c>
      <c r="R32" t="s">
        <v>265</v>
      </c>
      <c r="S32" t="s">
        <v>36</v>
      </c>
      <c r="T32" t="b">
        <v>1</v>
      </c>
      <c r="U32" t="s">
        <v>37</v>
      </c>
      <c r="V32" s="1">
        <v>41143</v>
      </c>
      <c r="W32" s="1">
        <v>41143</v>
      </c>
      <c r="X32" t="s">
        <v>38</v>
      </c>
      <c r="Y32" t="s">
        <v>38</v>
      </c>
      <c r="Z32" t="b">
        <v>1</v>
      </c>
      <c r="AA32" t="s">
        <v>55</v>
      </c>
      <c r="AB32" t="s">
        <v>266</v>
      </c>
    </row>
    <row r="33" spans="1:28" ht="21" customHeight="1" x14ac:dyDescent="0.2">
      <c r="A33" t="s">
        <v>267</v>
      </c>
      <c r="C33">
        <v>323</v>
      </c>
      <c r="D33">
        <v>1220</v>
      </c>
      <c r="E33" t="s">
        <v>268</v>
      </c>
      <c r="F33" t="s">
        <v>269</v>
      </c>
      <c r="H33" t="s">
        <v>270</v>
      </c>
      <c r="J33" t="s">
        <v>271</v>
      </c>
      <c r="L33" t="s">
        <v>45</v>
      </c>
      <c r="M33" t="s">
        <v>46</v>
      </c>
      <c r="Q33" t="s">
        <v>269</v>
      </c>
      <c r="R33" t="s">
        <v>272</v>
      </c>
      <c r="S33" t="s">
        <v>54</v>
      </c>
      <c r="T33" t="b">
        <v>1</v>
      </c>
      <c r="U33" t="s">
        <v>37</v>
      </c>
      <c r="V33" s="1">
        <v>41664</v>
      </c>
      <c r="W33" s="1">
        <v>44797</v>
      </c>
      <c r="X33" t="s">
        <v>38</v>
      </c>
      <c r="Y33" t="s">
        <v>38</v>
      </c>
      <c r="Z33" t="b">
        <v>1</v>
      </c>
      <c r="AA33" t="s">
        <v>55</v>
      </c>
      <c r="AB33" t="s">
        <v>56</v>
      </c>
    </row>
    <row r="34" spans="1:28" ht="21" customHeight="1" x14ac:dyDescent="0.2">
      <c r="A34" t="s">
        <v>273</v>
      </c>
      <c r="C34">
        <v>343</v>
      </c>
      <c r="D34">
        <v>34064</v>
      </c>
      <c r="E34" t="s">
        <v>274</v>
      </c>
      <c r="F34" t="s">
        <v>275</v>
      </c>
      <c r="H34" t="s">
        <v>276</v>
      </c>
      <c r="I34" t="s">
        <v>277</v>
      </c>
      <c r="J34" t="s">
        <v>278</v>
      </c>
      <c r="L34" t="s">
        <v>45</v>
      </c>
      <c r="M34" t="s">
        <v>46</v>
      </c>
      <c r="Q34" t="s">
        <v>275</v>
      </c>
      <c r="R34">
        <v>13530450310</v>
      </c>
      <c r="S34" t="s">
        <v>54</v>
      </c>
      <c r="T34" t="b">
        <v>1</v>
      </c>
      <c r="U34" t="s">
        <v>37</v>
      </c>
      <c r="V34" s="1">
        <v>45377</v>
      </c>
      <c r="W34" s="1">
        <v>45377</v>
      </c>
      <c r="X34" t="s">
        <v>38</v>
      </c>
      <c r="Y34" t="s">
        <v>38</v>
      </c>
      <c r="Z34" t="b">
        <v>1</v>
      </c>
      <c r="AA34" t="s">
        <v>55</v>
      </c>
      <c r="AB34" t="s">
        <v>56</v>
      </c>
    </row>
    <row r="35" spans="1:28" ht="21" customHeight="1" x14ac:dyDescent="0.2">
      <c r="A35" t="s">
        <v>279</v>
      </c>
      <c r="C35">
        <v>325</v>
      </c>
      <c r="D35">
        <v>391</v>
      </c>
      <c r="E35" t="s">
        <v>280</v>
      </c>
      <c r="F35" t="s">
        <v>281</v>
      </c>
      <c r="H35" t="s">
        <v>282</v>
      </c>
      <c r="J35" t="s">
        <v>283</v>
      </c>
      <c r="L35" t="s">
        <v>198</v>
      </c>
      <c r="M35" t="s">
        <v>199</v>
      </c>
      <c r="Q35" t="s">
        <v>284</v>
      </c>
      <c r="R35" t="s">
        <v>285</v>
      </c>
      <c r="S35" t="s">
        <v>36</v>
      </c>
      <c r="T35" t="b">
        <v>1</v>
      </c>
      <c r="U35" t="s">
        <v>37</v>
      </c>
      <c r="V35" s="1">
        <v>42457</v>
      </c>
      <c r="W35" s="1">
        <v>42461</v>
      </c>
      <c r="X35" t="s">
        <v>38</v>
      </c>
      <c r="Y35" t="s">
        <v>38</v>
      </c>
      <c r="Z35" t="b">
        <v>1</v>
      </c>
      <c r="AB35" t="s">
        <v>39</v>
      </c>
    </row>
    <row r="36" spans="1:28" ht="21" customHeight="1" x14ac:dyDescent="0.2">
      <c r="A36" t="s">
        <v>286</v>
      </c>
      <c r="C36">
        <v>326</v>
      </c>
      <c r="D36">
        <v>560</v>
      </c>
      <c r="E36" t="s">
        <v>287</v>
      </c>
      <c r="F36" t="s">
        <v>288</v>
      </c>
      <c r="H36" t="s">
        <v>289</v>
      </c>
      <c r="I36">
        <v>518104</v>
      </c>
      <c r="J36" t="s">
        <v>290</v>
      </c>
      <c r="L36" t="s">
        <v>45</v>
      </c>
      <c r="M36" t="s">
        <v>46</v>
      </c>
      <c r="Q36" t="s">
        <v>291</v>
      </c>
      <c r="R36" t="s">
        <v>292</v>
      </c>
      <c r="S36" t="s">
        <v>36</v>
      </c>
      <c r="T36" t="b">
        <v>1</v>
      </c>
      <c r="U36" t="s">
        <v>37</v>
      </c>
      <c r="V36" s="1">
        <v>41614</v>
      </c>
      <c r="W36" s="1">
        <v>43052</v>
      </c>
      <c r="X36" t="s">
        <v>38</v>
      </c>
      <c r="Y36" t="s">
        <v>38</v>
      </c>
      <c r="Z36" t="b">
        <v>1</v>
      </c>
      <c r="AA36" t="s">
        <v>55</v>
      </c>
      <c r="AB36" t="s">
        <v>169</v>
      </c>
    </row>
    <row r="37" spans="1:28" ht="21" customHeight="1" x14ac:dyDescent="0.2">
      <c r="A37" t="s">
        <v>293</v>
      </c>
      <c r="C37">
        <v>327</v>
      </c>
      <c r="D37">
        <v>32133</v>
      </c>
      <c r="E37" t="s">
        <v>294</v>
      </c>
      <c r="F37" t="s">
        <v>295</v>
      </c>
      <c r="H37" t="s">
        <v>296</v>
      </c>
      <c r="I37">
        <v>102209</v>
      </c>
      <c r="J37" t="s">
        <v>297</v>
      </c>
      <c r="L37" t="s">
        <v>45</v>
      </c>
      <c r="M37" t="s">
        <v>46</v>
      </c>
      <c r="Q37" t="s">
        <v>295</v>
      </c>
      <c r="R37">
        <v>8618600273165</v>
      </c>
      <c r="S37" t="s">
        <v>54</v>
      </c>
      <c r="T37" t="b">
        <v>1</v>
      </c>
      <c r="U37" t="s">
        <v>37</v>
      </c>
      <c r="V37" s="1">
        <v>45106</v>
      </c>
      <c r="W37" s="1">
        <v>45106</v>
      </c>
      <c r="X37" t="s">
        <v>38</v>
      </c>
      <c r="Y37" t="s">
        <v>38</v>
      </c>
      <c r="Z37" t="b">
        <v>1</v>
      </c>
      <c r="AB37" t="s">
        <v>298</v>
      </c>
    </row>
    <row r="38" spans="1:28" ht="21" customHeight="1" x14ac:dyDescent="0.2">
      <c r="A38" t="s">
        <v>299</v>
      </c>
      <c r="C38">
        <v>329</v>
      </c>
      <c r="D38">
        <v>584</v>
      </c>
      <c r="E38" t="s">
        <v>300</v>
      </c>
      <c r="F38" t="s">
        <v>301</v>
      </c>
      <c r="H38" t="s">
        <v>302</v>
      </c>
      <c r="I38">
        <v>42122</v>
      </c>
      <c r="J38" t="s">
        <v>303</v>
      </c>
      <c r="L38" t="s">
        <v>304</v>
      </c>
      <c r="M38" t="s">
        <v>305</v>
      </c>
      <c r="Q38" t="s">
        <v>301</v>
      </c>
      <c r="R38">
        <v>390522334002</v>
      </c>
      <c r="S38" t="s">
        <v>54</v>
      </c>
      <c r="T38" t="b">
        <v>1</v>
      </c>
      <c r="U38" t="s">
        <v>37</v>
      </c>
      <c r="V38" s="1">
        <v>43074</v>
      </c>
      <c r="W38" s="1">
        <v>43074</v>
      </c>
      <c r="X38" t="s">
        <v>38</v>
      </c>
      <c r="Y38" t="s">
        <v>38</v>
      </c>
      <c r="Z38" t="b">
        <v>1</v>
      </c>
      <c r="AB38" t="s">
        <v>39</v>
      </c>
    </row>
    <row r="39" spans="1:28" ht="21" customHeight="1" x14ac:dyDescent="0.2">
      <c r="A39" t="s">
        <v>306</v>
      </c>
      <c r="C39">
        <v>332</v>
      </c>
      <c r="D39">
        <v>1225</v>
      </c>
      <c r="E39" t="s">
        <v>307</v>
      </c>
      <c r="F39" t="s">
        <v>308</v>
      </c>
      <c r="H39" t="s">
        <v>309</v>
      </c>
      <c r="J39" t="s">
        <v>310</v>
      </c>
      <c r="L39" t="s">
        <v>45</v>
      </c>
      <c r="M39" t="s">
        <v>46</v>
      </c>
      <c r="Q39" t="s">
        <v>311</v>
      </c>
      <c r="S39" t="s">
        <v>54</v>
      </c>
      <c r="T39" t="b">
        <v>1</v>
      </c>
      <c r="U39" t="s">
        <v>37</v>
      </c>
      <c r="V39" s="1">
        <v>44826</v>
      </c>
      <c r="W39" s="1">
        <v>44826</v>
      </c>
      <c r="X39" t="s">
        <v>38</v>
      </c>
      <c r="Y39" t="s">
        <v>38</v>
      </c>
      <c r="Z39" t="b">
        <v>1</v>
      </c>
      <c r="AA39" t="s">
        <v>55</v>
      </c>
      <c r="AB39" t="s">
        <v>56</v>
      </c>
    </row>
    <row r="40" spans="1:28" ht="21" customHeight="1" x14ac:dyDescent="0.2">
      <c r="A40" t="s">
        <v>312</v>
      </c>
      <c r="C40">
        <v>333</v>
      </c>
      <c r="D40">
        <v>311</v>
      </c>
      <c r="E40" t="s">
        <v>313</v>
      </c>
      <c r="H40" t="s">
        <v>314</v>
      </c>
      <c r="I40">
        <v>338</v>
      </c>
      <c r="J40" t="s">
        <v>315</v>
      </c>
      <c r="L40" t="s">
        <v>69</v>
      </c>
      <c r="M40" t="s">
        <v>70</v>
      </c>
      <c r="Q40" t="s">
        <v>316</v>
      </c>
      <c r="R40" t="s">
        <v>317</v>
      </c>
      <c r="S40" t="s">
        <v>54</v>
      </c>
      <c r="T40" t="b">
        <v>1</v>
      </c>
      <c r="U40" t="s">
        <v>37</v>
      </c>
      <c r="V40" s="1">
        <v>42108</v>
      </c>
      <c r="W40" s="1">
        <v>42108</v>
      </c>
      <c r="X40" t="s">
        <v>38</v>
      </c>
      <c r="Y40" t="s">
        <v>38</v>
      </c>
      <c r="Z40" t="b">
        <v>1</v>
      </c>
      <c r="AB40" t="s">
        <v>39</v>
      </c>
    </row>
    <row r="41" spans="1:28" ht="21" customHeight="1" x14ac:dyDescent="0.2">
      <c r="A41" t="s">
        <v>318</v>
      </c>
      <c r="C41">
        <v>334</v>
      </c>
      <c r="D41">
        <v>52</v>
      </c>
      <c r="E41" t="s">
        <v>319</v>
      </c>
      <c r="F41" t="s">
        <v>320</v>
      </c>
      <c r="H41" t="s">
        <v>321</v>
      </c>
      <c r="I41">
        <v>100191</v>
      </c>
      <c r="J41" t="s">
        <v>217</v>
      </c>
      <c r="L41" t="s">
        <v>45</v>
      </c>
      <c r="M41" t="s">
        <v>46</v>
      </c>
      <c r="Q41" t="s">
        <v>320</v>
      </c>
      <c r="R41" t="s">
        <v>322</v>
      </c>
      <c r="S41" t="s">
        <v>54</v>
      </c>
      <c r="T41" t="b">
        <v>1</v>
      </c>
      <c r="U41" t="s">
        <v>37</v>
      </c>
      <c r="V41" s="1">
        <v>40449</v>
      </c>
      <c r="W41" s="1">
        <v>40409</v>
      </c>
      <c r="X41" t="s">
        <v>38</v>
      </c>
      <c r="Y41" t="s">
        <v>38</v>
      </c>
      <c r="Z41" t="b">
        <v>1</v>
      </c>
      <c r="AA41" t="s">
        <v>323</v>
      </c>
      <c r="AB41" t="s">
        <v>39</v>
      </c>
    </row>
    <row r="42" spans="1:28" ht="21" customHeight="1" x14ac:dyDescent="0.2">
      <c r="A42" t="s">
        <v>324</v>
      </c>
      <c r="C42">
        <v>798</v>
      </c>
      <c r="D42">
        <v>813</v>
      </c>
      <c r="E42" t="s">
        <v>325</v>
      </c>
      <c r="F42" t="s">
        <v>326</v>
      </c>
      <c r="H42" t="s">
        <v>327</v>
      </c>
      <c r="I42">
        <v>523871</v>
      </c>
      <c r="J42" t="s">
        <v>328</v>
      </c>
      <c r="K42" t="s">
        <v>329</v>
      </c>
      <c r="L42" t="s">
        <v>45</v>
      </c>
      <c r="M42" t="s">
        <v>46</v>
      </c>
      <c r="N42" t="s">
        <v>330</v>
      </c>
      <c r="Q42" t="s">
        <v>326</v>
      </c>
      <c r="R42">
        <v>13826940595</v>
      </c>
      <c r="S42" t="s">
        <v>54</v>
      </c>
      <c r="T42" t="b">
        <v>1</v>
      </c>
      <c r="U42" t="s">
        <v>37</v>
      </c>
      <c r="V42" s="1">
        <v>43235</v>
      </c>
      <c r="W42" s="1">
        <v>46245</v>
      </c>
      <c r="X42" t="s">
        <v>38</v>
      </c>
      <c r="Y42" t="s">
        <v>38</v>
      </c>
      <c r="Z42" t="b">
        <v>1</v>
      </c>
      <c r="AA42" t="s">
        <v>55</v>
      </c>
      <c r="AB42" t="s">
        <v>56</v>
      </c>
    </row>
    <row r="43" spans="1:28" ht="21" customHeight="1" x14ac:dyDescent="0.2">
      <c r="A43" t="s">
        <v>331</v>
      </c>
      <c r="C43">
        <v>336</v>
      </c>
      <c r="D43">
        <v>33669</v>
      </c>
      <c r="E43" t="s">
        <v>332</v>
      </c>
      <c r="F43" t="s">
        <v>333</v>
      </c>
      <c r="H43" t="s">
        <v>334</v>
      </c>
      <c r="I43">
        <v>5700028</v>
      </c>
      <c r="J43" t="s">
        <v>335</v>
      </c>
      <c r="L43" t="s">
        <v>198</v>
      </c>
      <c r="M43" t="s">
        <v>199</v>
      </c>
      <c r="Q43" t="s">
        <v>333</v>
      </c>
      <c r="S43" t="s">
        <v>54</v>
      </c>
      <c r="T43" t="b">
        <v>1</v>
      </c>
      <c r="U43" t="s">
        <v>37</v>
      </c>
      <c r="V43" s="1">
        <v>45224</v>
      </c>
      <c r="W43" s="1">
        <v>45224</v>
      </c>
      <c r="X43" t="s">
        <v>38</v>
      </c>
      <c r="Y43" t="s">
        <v>38</v>
      </c>
      <c r="Z43" t="b">
        <v>1</v>
      </c>
      <c r="AA43" t="s">
        <v>55</v>
      </c>
      <c r="AB43" t="s">
        <v>169</v>
      </c>
    </row>
    <row r="44" spans="1:28" ht="21" customHeight="1" x14ac:dyDescent="0.2">
      <c r="A44" t="s">
        <v>336</v>
      </c>
      <c r="C44">
        <v>721</v>
      </c>
      <c r="D44">
        <v>37983</v>
      </c>
      <c r="E44" t="s">
        <v>337</v>
      </c>
      <c r="F44" t="s">
        <v>338</v>
      </c>
      <c r="H44" t="s">
        <v>339</v>
      </c>
      <c r="I44">
        <v>78701</v>
      </c>
      <c r="J44" t="s">
        <v>340</v>
      </c>
      <c r="K44" t="s">
        <v>341</v>
      </c>
      <c r="L44" t="s">
        <v>33</v>
      </c>
      <c r="M44" t="s">
        <v>34</v>
      </c>
      <c r="S44" t="s">
        <v>131</v>
      </c>
      <c r="T44" t="b">
        <v>1</v>
      </c>
      <c r="U44" t="s">
        <v>37</v>
      </c>
      <c r="V44" s="1">
        <v>45793.5</v>
      </c>
      <c r="W44" s="1">
        <v>45793.5</v>
      </c>
      <c r="X44" t="s">
        <v>38</v>
      </c>
      <c r="Y44" t="s">
        <v>38</v>
      </c>
      <c r="Z44" t="b">
        <v>1</v>
      </c>
      <c r="AA44" t="s">
        <v>79</v>
      </c>
      <c r="AB44" t="s">
        <v>39</v>
      </c>
    </row>
    <row r="45" spans="1:28" ht="21" customHeight="1" x14ac:dyDescent="0.2">
      <c r="A45" t="s">
        <v>342</v>
      </c>
      <c r="C45">
        <v>337</v>
      </c>
      <c r="D45">
        <v>884</v>
      </c>
      <c r="E45" t="s">
        <v>343</v>
      </c>
      <c r="F45" t="s">
        <v>344</v>
      </c>
      <c r="H45" t="s">
        <v>345</v>
      </c>
      <c r="I45">
        <v>11900</v>
      </c>
      <c r="J45" t="s">
        <v>346</v>
      </c>
      <c r="L45" t="s">
        <v>96</v>
      </c>
      <c r="M45" t="s">
        <v>97</v>
      </c>
      <c r="Q45" t="s">
        <v>344</v>
      </c>
      <c r="R45">
        <v>6046148400</v>
      </c>
      <c r="S45" t="s">
        <v>54</v>
      </c>
      <c r="T45" t="b">
        <v>1</v>
      </c>
      <c r="U45" t="s">
        <v>37</v>
      </c>
      <c r="V45" s="1">
        <v>43307</v>
      </c>
      <c r="W45" s="1">
        <v>43307</v>
      </c>
      <c r="X45" t="s">
        <v>38</v>
      </c>
      <c r="Y45" t="s">
        <v>38</v>
      </c>
      <c r="Z45" t="b">
        <v>1</v>
      </c>
      <c r="AA45" t="s">
        <v>55</v>
      </c>
      <c r="AB45" t="s">
        <v>169</v>
      </c>
    </row>
    <row r="46" spans="1:28" ht="21" customHeight="1" x14ac:dyDescent="0.2">
      <c r="A46" t="s">
        <v>347</v>
      </c>
      <c r="C46">
        <v>340</v>
      </c>
      <c r="D46">
        <v>5</v>
      </c>
      <c r="E46" t="s">
        <v>348</v>
      </c>
      <c r="F46" t="s">
        <v>349</v>
      </c>
      <c r="H46" t="s">
        <v>350</v>
      </c>
      <c r="J46" t="s">
        <v>351</v>
      </c>
      <c r="K46" t="s">
        <v>352</v>
      </c>
      <c r="L46" t="s">
        <v>127</v>
      </c>
      <c r="M46" t="s">
        <v>128</v>
      </c>
      <c r="Q46" t="s">
        <v>349</v>
      </c>
      <c r="R46">
        <f>852-21442148</f>
        <v>-21441296</v>
      </c>
      <c r="S46" t="s">
        <v>36</v>
      </c>
      <c r="T46" t="b">
        <v>1</v>
      </c>
      <c r="U46" t="s">
        <v>37</v>
      </c>
      <c r="V46" s="1">
        <v>40449</v>
      </c>
      <c r="W46" s="1">
        <v>39748</v>
      </c>
      <c r="X46" t="s">
        <v>38</v>
      </c>
      <c r="Y46" t="s">
        <v>38</v>
      </c>
      <c r="Z46" t="b">
        <v>1</v>
      </c>
      <c r="AA46" t="s">
        <v>55</v>
      </c>
      <c r="AB46" t="s">
        <v>156</v>
      </c>
    </row>
    <row r="47" spans="1:28" ht="21" customHeight="1" x14ac:dyDescent="0.2">
      <c r="A47" t="s">
        <v>353</v>
      </c>
      <c r="C47">
        <v>680</v>
      </c>
      <c r="D47">
        <v>381</v>
      </c>
      <c r="E47" t="s">
        <v>354</v>
      </c>
      <c r="F47" t="s">
        <v>355</v>
      </c>
      <c r="H47" t="s">
        <v>356</v>
      </c>
      <c r="I47">
        <v>210032</v>
      </c>
      <c r="J47" t="s">
        <v>357</v>
      </c>
      <c r="L47" t="s">
        <v>45</v>
      </c>
      <c r="M47" t="s">
        <v>46</v>
      </c>
      <c r="Q47" t="s">
        <v>355</v>
      </c>
      <c r="R47" t="s">
        <v>358</v>
      </c>
      <c r="S47" t="s">
        <v>54</v>
      </c>
      <c r="T47" t="b">
        <v>1</v>
      </c>
      <c r="U47" t="s">
        <v>37</v>
      </c>
      <c r="V47" s="1">
        <v>42430.5</v>
      </c>
      <c r="W47" s="1">
        <v>42430.5</v>
      </c>
      <c r="X47" t="s">
        <v>38</v>
      </c>
      <c r="Y47" t="s">
        <v>38</v>
      </c>
      <c r="Z47" t="b">
        <v>1</v>
      </c>
      <c r="AA47" t="s">
        <v>55</v>
      </c>
      <c r="AB47" t="s">
        <v>56</v>
      </c>
    </row>
    <row r="48" spans="1:28" ht="21" customHeight="1" x14ac:dyDescent="0.2">
      <c r="A48" t="s">
        <v>359</v>
      </c>
      <c r="C48">
        <v>341</v>
      </c>
      <c r="D48">
        <v>500</v>
      </c>
      <c r="E48" t="s">
        <v>360</v>
      </c>
      <c r="F48" t="s">
        <v>361</v>
      </c>
      <c r="H48" t="s">
        <v>362</v>
      </c>
      <c r="I48">
        <v>94538</v>
      </c>
      <c r="J48" t="s">
        <v>363</v>
      </c>
      <c r="L48" t="s">
        <v>33</v>
      </c>
      <c r="M48" t="s">
        <v>34</v>
      </c>
      <c r="Q48" t="s">
        <v>361</v>
      </c>
      <c r="R48" t="s">
        <v>364</v>
      </c>
      <c r="S48" t="s">
        <v>54</v>
      </c>
      <c r="T48" t="b">
        <v>1</v>
      </c>
      <c r="U48" t="s">
        <v>37</v>
      </c>
      <c r="V48" s="1">
        <v>43005</v>
      </c>
      <c r="W48" s="1">
        <v>43005</v>
      </c>
      <c r="X48" t="s">
        <v>38</v>
      </c>
      <c r="Y48" t="s">
        <v>38</v>
      </c>
      <c r="Z48" t="b">
        <v>1</v>
      </c>
      <c r="AB48" t="s">
        <v>39</v>
      </c>
    </row>
    <row r="49" spans="1:28" ht="21" customHeight="1" x14ac:dyDescent="0.2">
      <c r="A49" t="s">
        <v>365</v>
      </c>
      <c r="C49">
        <v>681</v>
      </c>
      <c r="D49">
        <v>481</v>
      </c>
      <c r="E49" t="s">
        <v>366</v>
      </c>
      <c r="H49" t="s">
        <v>367</v>
      </c>
      <c r="I49" t="s">
        <v>368</v>
      </c>
      <c r="J49" t="s">
        <v>369</v>
      </c>
      <c r="L49" t="s">
        <v>138</v>
      </c>
      <c r="M49" t="s">
        <v>139</v>
      </c>
      <c r="Q49" t="s">
        <v>370</v>
      </c>
      <c r="R49" t="s">
        <v>371</v>
      </c>
      <c r="S49" t="s">
        <v>54</v>
      </c>
      <c r="T49" t="b">
        <v>1</v>
      </c>
      <c r="U49" t="s">
        <v>37</v>
      </c>
      <c r="V49" s="1">
        <v>45502.5</v>
      </c>
      <c r="W49" s="1">
        <v>45505.5</v>
      </c>
      <c r="X49" t="s">
        <v>38</v>
      </c>
      <c r="Y49" t="s">
        <v>38</v>
      </c>
      <c r="Z49" t="b">
        <v>1</v>
      </c>
      <c r="AA49" t="s">
        <v>55</v>
      </c>
      <c r="AB49" t="s">
        <v>39</v>
      </c>
    </row>
    <row r="50" spans="1:28" ht="21" customHeight="1" x14ac:dyDescent="0.2">
      <c r="A50" t="s">
        <v>372</v>
      </c>
      <c r="C50">
        <v>345</v>
      </c>
      <c r="D50">
        <v>313</v>
      </c>
      <c r="E50" t="s">
        <v>373</v>
      </c>
      <c r="F50" t="s">
        <v>374</v>
      </c>
      <c r="H50" t="s">
        <v>375</v>
      </c>
      <c r="I50">
        <v>518126</v>
      </c>
      <c r="J50" t="s">
        <v>112</v>
      </c>
      <c r="L50" t="s">
        <v>45</v>
      </c>
      <c r="M50" t="s">
        <v>46</v>
      </c>
      <c r="Q50" t="s">
        <v>376</v>
      </c>
      <c r="R50" t="s">
        <v>377</v>
      </c>
      <c r="S50" t="s">
        <v>54</v>
      </c>
      <c r="T50" t="b">
        <v>1</v>
      </c>
      <c r="U50" t="s">
        <v>378</v>
      </c>
      <c r="V50" s="1">
        <v>42117</v>
      </c>
      <c r="W50" s="1">
        <v>42117</v>
      </c>
      <c r="X50" t="s">
        <v>38</v>
      </c>
      <c r="Y50" t="s">
        <v>38</v>
      </c>
      <c r="Z50" t="b">
        <v>1</v>
      </c>
      <c r="AA50" t="s">
        <v>55</v>
      </c>
      <c r="AB50" t="s">
        <v>169</v>
      </c>
    </row>
    <row r="51" spans="1:28" ht="21" customHeight="1" x14ac:dyDescent="0.2">
      <c r="A51" t="s">
        <v>379</v>
      </c>
      <c r="C51">
        <v>347</v>
      </c>
      <c r="D51">
        <v>376</v>
      </c>
      <c r="E51" t="s">
        <v>380</v>
      </c>
      <c r="F51" t="s">
        <v>381</v>
      </c>
      <c r="H51" t="s">
        <v>382</v>
      </c>
      <c r="I51">
        <v>40012</v>
      </c>
      <c r="J51" t="s">
        <v>383</v>
      </c>
      <c r="L51" t="s">
        <v>304</v>
      </c>
      <c r="M51" t="s">
        <v>305</v>
      </c>
      <c r="Q51" t="s">
        <v>381</v>
      </c>
      <c r="S51" t="s">
        <v>54</v>
      </c>
      <c r="T51" t="b">
        <v>1</v>
      </c>
      <c r="U51" t="s">
        <v>37</v>
      </c>
      <c r="V51" s="1">
        <v>42402</v>
      </c>
      <c r="W51" s="1">
        <v>42402</v>
      </c>
      <c r="X51" t="s">
        <v>38</v>
      </c>
      <c r="Y51" t="s">
        <v>38</v>
      </c>
      <c r="Z51" t="b">
        <v>1</v>
      </c>
      <c r="AB51" t="s">
        <v>39</v>
      </c>
    </row>
    <row r="52" spans="1:28" ht="21" customHeight="1" x14ac:dyDescent="0.2">
      <c r="A52" t="s">
        <v>384</v>
      </c>
      <c r="C52">
        <v>687</v>
      </c>
      <c r="D52">
        <v>37067</v>
      </c>
      <c r="E52" t="s">
        <v>385</v>
      </c>
      <c r="F52" t="s">
        <v>386</v>
      </c>
      <c r="H52" t="s">
        <v>387</v>
      </c>
      <c r="I52">
        <v>100094</v>
      </c>
      <c r="J52" t="s">
        <v>217</v>
      </c>
      <c r="L52" t="s">
        <v>45</v>
      </c>
      <c r="M52" t="s">
        <v>46</v>
      </c>
      <c r="N52" t="s">
        <v>388</v>
      </c>
      <c r="P52" t="s">
        <v>389</v>
      </c>
      <c r="Q52" t="s">
        <v>386</v>
      </c>
      <c r="R52" t="s">
        <v>390</v>
      </c>
      <c r="S52" t="s">
        <v>54</v>
      </c>
      <c r="T52" t="b">
        <v>1</v>
      </c>
      <c r="U52" t="s">
        <v>37</v>
      </c>
      <c r="V52" s="1">
        <v>45679.5</v>
      </c>
      <c r="W52" s="1">
        <v>45679.5</v>
      </c>
      <c r="X52" t="s">
        <v>38</v>
      </c>
      <c r="Y52" t="s">
        <v>38</v>
      </c>
      <c r="Z52" t="b">
        <v>1</v>
      </c>
      <c r="AA52" t="s">
        <v>55</v>
      </c>
      <c r="AB52" t="s">
        <v>156</v>
      </c>
    </row>
    <row r="53" spans="1:28" ht="21" customHeight="1" x14ac:dyDescent="0.2">
      <c r="A53" t="s">
        <v>391</v>
      </c>
      <c r="C53">
        <v>769</v>
      </c>
      <c r="D53">
        <v>41426</v>
      </c>
      <c r="E53" t="s">
        <v>392</v>
      </c>
      <c r="F53" t="s">
        <v>393</v>
      </c>
      <c r="H53" t="s">
        <v>394</v>
      </c>
      <c r="I53" t="s">
        <v>395</v>
      </c>
      <c r="J53" t="s">
        <v>396</v>
      </c>
      <c r="K53" t="s">
        <v>397</v>
      </c>
      <c r="L53" t="s">
        <v>398</v>
      </c>
      <c r="M53" t="s">
        <v>399</v>
      </c>
      <c r="N53" t="s">
        <v>400</v>
      </c>
      <c r="Q53" t="s">
        <v>393</v>
      </c>
      <c r="R53">
        <v>5064515596</v>
      </c>
      <c r="S53" t="s">
        <v>54</v>
      </c>
      <c r="T53" t="b">
        <v>1</v>
      </c>
      <c r="U53" t="s">
        <v>37</v>
      </c>
      <c r="V53" s="1">
        <v>46133.5</v>
      </c>
      <c r="W53" s="1">
        <v>46133.5</v>
      </c>
      <c r="X53" t="s">
        <v>38</v>
      </c>
      <c r="Y53" t="s">
        <v>38</v>
      </c>
      <c r="Z53" t="b">
        <v>1</v>
      </c>
      <c r="AA53" t="s">
        <v>55</v>
      </c>
      <c r="AB53" t="s">
        <v>39</v>
      </c>
    </row>
    <row r="54" spans="1:28" ht="21" customHeight="1" x14ac:dyDescent="0.2">
      <c r="A54" t="s">
        <v>401</v>
      </c>
      <c r="C54">
        <v>349</v>
      </c>
      <c r="D54">
        <v>1082</v>
      </c>
      <c r="E54" t="s">
        <v>402</v>
      </c>
      <c r="H54" t="s">
        <v>403</v>
      </c>
      <c r="I54">
        <v>30076</v>
      </c>
      <c r="J54" t="s">
        <v>404</v>
      </c>
      <c r="L54" t="s">
        <v>69</v>
      </c>
      <c r="M54" t="s">
        <v>70</v>
      </c>
      <c r="Q54" t="s">
        <v>405</v>
      </c>
      <c r="R54" t="s">
        <v>406</v>
      </c>
      <c r="S54" t="s">
        <v>54</v>
      </c>
      <c r="T54" t="b">
        <v>1</v>
      </c>
      <c r="U54" t="s">
        <v>37</v>
      </c>
      <c r="V54" s="1">
        <v>43887</v>
      </c>
      <c r="W54" s="1">
        <v>43887</v>
      </c>
      <c r="X54" t="s">
        <v>38</v>
      </c>
      <c r="Y54" t="s">
        <v>38</v>
      </c>
      <c r="Z54" t="b">
        <v>1</v>
      </c>
      <c r="AA54" t="s">
        <v>55</v>
      </c>
      <c r="AB54" t="s">
        <v>169</v>
      </c>
    </row>
    <row r="55" spans="1:28" ht="21" customHeight="1" x14ac:dyDescent="0.2">
      <c r="A55" t="s">
        <v>407</v>
      </c>
      <c r="C55">
        <v>783</v>
      </c>
      <c r="D55">
        <v>42664</v>
      </c>
      <c r="E55" t="s">
        <v>408</v>
      </c>
      <c r="F55" t="s">
        <v>409</v>
      </c>
      <c r="H55" t="s">
        <v>410</v>
      </c>
      <c r="I55">
        <v>65817</v>
      </c>
      <c r="J55" t="s">
        <v>411</v>
      </c>
      <c r="K55" t="s">
        <v>412</v>
      </c>
      <c r="L55" t="s">
        <v>62</v>
      </c>
      <c r="M55" t="s">
        <v>63</v>
      </c>
      <c r="N55" t="s">
        <v>413</v>
      </c>
      <c r="Q55" t="s">
        <v>409</v>
      </c>
      <c r="R55">
        <v>496198577054</v>
      </c>
      <c r="S55" t="s">
        <v>54</v>
      </c>
      <c r="T55" t="b">
        <v>1</v>
      </c>
      <c r="U55" t="s">
        <v>37</v>
      </c>
      <c r="V55" s="1">
        <v>46196.5</v>
      </c>
      <c r="W55" s="1">
        <v>46196.5</v>
      </c>
      <c r="X55" t="s">
        <v>38</v>
      </c>
      <c r="Y55" t="s">
        <v>38</v>
      </c>
      <c r="Z55" t="b">
        <v>1</v>
      </c>
      <c r="AA55" t="s">
        <v>55</v>
      </c>
      <c r="AB55" t="s">
        <v>56</v>
      </c>
    </row>
    <row r="56" spans="1:28" ht="21" customHeight="1" x14ac:dyDescent="0.2">
      <c r="A56" t="s">
        <v>414</v>
      </c>
      <c r="C56">
        <v>604</v>
      </c>
      <c r="D56">
        <v>35615</v>
      </c>
      <c r="E56" t="s">
        <v>415</v>
      </c>
      <c r="F56" t="s">
        <v>416</v>
      </c>
      <c r="H56" t="s">
        <v>417</v>
      </c>
      <c r="I56">
        <v>94103</v>
      </c>
      <c r="J56" t="s">
        <v>418</v>
      </c>
      <c r="L56" t="s">
        <v>33</v>
      </c>
      <c r="M56" t="s">
        <v>34</v>
      </c>
      <c r="S56" t="s">
        <v>131</v>
      </c>
      <c r="T56" t="b">
        <v>1</v>
      </c>
      <c r="U56" t="s">
        <v>37</v>
      </c>
      <c r="V56" s="1">
        <v>45357</v>
      </c>
      <c r="W56" s="1">
        <v>45357</v>
      </c>
      <c r="X56" t="s">
        <v>38</v>
      </c>
      <c r="Y56" t="s">
        <v>38</v>
      </c>
      <c r="Z56" t="b">
        <v>1</v>
      </c>
      <c r="AB56" t="s">
        <v>39</v>
      </c>
    </row>
    <row r="57" spans="1:28" ht="21" customHeight="1" x14ac:dyDescent="0.2">
      <c r="A57" t="s">
        <v>419</v>
      </c>
      <c r="C57">
        <v>350</v>
      </c>
      <c r="D57">
        <v>676</v>
      </c>
      <c r="E57" t="s">
        <v>420</v>
      </c>
      <c r="F57" t="s">
        <v>421</v>
      </c>
      <c r="H57" t="s">
        <v>422</v>
      </c>
      <c r="J57" t="s">
        <v>113</v>
      </c>
      <c r="L57" t="s">
        <v>45</v>
      </c>
      <c r="M57" t="s">
        <v>46</v>
      </c>
      <c r="Q57" t="s">
        <v>421</v>
      </c>
      <c r="R57" t="s">
        <v>423</v>
      </c>
      <c r="S57" t="s">
        <v>54</v>
      </c>
      <c r="T57" t="b">
        <v>1</v>
      </c>
      <c r="U57" t="s">
        <v>424</v>
      </c>
      <c r="V57" s="1">
        <v>43126</v>
      </c>
      <c r="W57" s="1">
        <v>43126</v>
      </c>
      <c r="X57" t="s">
        <v>38</v>
      </c>
      <c r="Y57" s="1">
        <v>46113.5</v>
      </c>
      <c r="Z57" t="b">
        <v>1</v>
      </c>
      <c r="AA57" t="s">
        <v>55</v>
      </c>
      <c r="AB57" t="s">
        <v>56</v>
      </c>
    </row>
    <row r="58" spans="1:28" ht="21" customHeight="1" x14ac:dyDescent="0.2">
      <c r="A58" t="s">
        <v>425</v>
      </c>
      <c r="C58">
        <v>351</v>
      </c>
      <c r="D58">
        <v>499</v>
      </c>
      <c r="E58" t="s">
        <v>426</v>
      </c>
      <c r="F58" t="s">
        <v>427</v>
      </c>
      <c r="H58" t="s">
        <v>428</v>
      </c>
      <c r="J58" t="s">
        <v>429</v>
      </c>
      <c r="L58" t="s">
        <v>45</v>
      </c>
      <c r="M58" t="s">
        <v>46</v>
      </c>
      <c r="Q58" t="s">
        <v>427</v>
      </c>
      <c r="R58" t="s">
        <v>430</v>
      </c>
      <c r="S58" t="s">
        <v>54</v>
      </c>
      <c r="T58" t="b">
        <v>1</v>
      </c>
      <c r="U58" t="s">
        <v>37</v>
      </c>
      <c r="V58" s="1">
        <v>43005</v>
      </c>
      <c r="W58" s="1">
        <v>43005</v>
      </c>
      <c r="X58" t="s">
        <v>38</v>
      </c>
      <c r="Y58" t="s">
        <v>38</v>
      </c>
      <c r="Z58" t="b">
        <v>1</v>
      </c>
      <c r="AA58" t="s">
        <v>55</v>
      </c>
      <c r="AB58" t="s">
        <v>56</v>
      </c>
    </row>
    <row r="59" spans="1:28" ht="21" customHeight="1" x14ac:dyDescent="0.2">
      <c r="A59" t="s">
        <v>431</v>
      </c>
      <c r="C59">
        <v>785</v>
      </c>
      <c r="D59">
        <v>42871</v>
      </c>
      <c r="E59" t="s">
        <v>432</v>
      </c>
      <c r="H59" t="s">
        <v>433</v>
      </c>
      <c r="I59">
        <v>518109</v>
      </c>
      <c r="J59" t="s">
        <v>434</v>
      </c>
      <c r="K59" t="s">
        <v>435</v>
      </c>
      <c r="L59" t="s">
        <v>45</v>
      </c>
      <c r="M59" t="s">
        <v>46</v>
      </c>
      <c r="N59" t="s">
        <v>436</v>
      </c>
      <c r="Q59" t="s">
        <v>437</v>
      </c>
      <c r="R59">
        <v>15814761825</v>
      </c>
      <c r="S59" t="s">
        <v>54</v>
      </c>
      <c r="T59" t="b">
        <v>1</v>
      </c>
      <c r="U59" t="s">
        <v>37</v>
      </c>
      <c r="V59" s="1">
        <v>46209.5</v>
      </c>
      <c r="W59" s="1">
        <v>46209.5</v>
      </c>
      <c r="X59" t="s">
        <v>38</v>
      </c>
      <c r="Y59" t="s">
        <v>38</v>
      </c>
      <c r="Z59" t="b">
        <v>1</v>
      </c>
      <c r="AA59" t="s">
        <v>55</v>
      </c>
      <c r="AB59" t="s">
        <v>39</v>
      </c>
    </row>
    <row r="60" spans="1:28" ht="21" customHeight="1" x14ac:dyDescent="0.2">
      <c r="A60" t="s">
        <v>438</v>
      </c>
      <c r="C60">
        <v>752</v>
      </c>
      <c r="D60">
        <v>39647</v>
      </c>
      <c r="E60" t="s">
        <v>439</v>
      </c>
      <c r="F60" t="s">
        <v>440</v>
      </c>
      <c r="H60" t="s">
        <v>441</v>
      </c>
      <c r="I60">
        <v>523982</v>
      </c>
      <c r="J60" t="s">
        <v>442</v>
      </c>
      <c r="K60" t="s">
        <v>443</v>
      </c>
      <c r="L60" t="s">
        <v>45</v>
      </c>
      <c r="M60" t="s">
        <v>46</v>
      </c>
      <c r="N60" t="s">
        <v>444</v>
      </c>
      <c r="O60" t="s">
        <v>445</v>
      </c>
      <c r="P60" t="s">
        <v>446</v>
      </c>
      <c r="Q60" t="s">
        <v>440</v>
      </c>
      <c r="S60" t="s">
        <v>54</v>
      </c>
      <c r="T60" t="b">
        <v>1</v>
      </c>
      <c r="U60" t="s">
        <v>37</v>
      </c>
      <c r="V60" s="1">
        <v>46001.5</v>
      </c>
      <c r="W60" s="1">
        <v>46001.5</v>
      </c>
      <c r="X60" t="s">
        <v>38</v>
      </c>
      <c r="Y60" t="s">
        <v>38</v>
      </c>
      <c r="Z60" t="b">
        <v>1</v>
      </c>
      <c r="AA60" t="s">
        <v>55</v>
      </c>
      <c r="AB60" t="s">
        <v>56</v>
      </c>
    </row>
    <row r="61" spans="1:28" ht="21" customHeight="1" x14ac:dyDescent="0.2">
      <c r="A61" t="s">
        <v>447</v>
      </c>
      <c r="C61">
        <v>352</v>
      </c>
      <c r="D61">
        <v>808</v>
      </c>
      <c r="E61" t="s">
        <v>448</v>
      </c>
      <c r="F61" t="s">
        <v>449</v>
      </c>
      <c r="H61" t="s">
        <v>450</v>
      </c>
      <c r="I61">
        <v>523652</v>
      </c>
      <c r="J61" t="s">
        <v>451</v>
      </c>
      <c r="L61" t="s">
        <v>45</v>
      </c>
      <c r="M61" t="s">
        <v>46</v>
      </c>
      <c r="Q61" t="s">
        <v>449</v>
      </c>
      <c r="R61" t="s">
        <v>452</v>
      </c>
      <c r="S61" t="s">
        <v>54</v>
      </c>
      <c r="T61" t="b">
        <v>1</v>
      </c>
      <c r="U61" t="s">
        <v>37</v>
      </c>
      <c r="V61" s="1">
        <v>43228</v>
      </c>
      <c r="W61" s="1">
        <v>43228</v>
      </c>
      <c r="X61" t="s">
        <v>38</v>
      </c>
      <c r="Y61" t="s">
        <v>38</v>
      </c>
      <c r="Z61" t="b">
        <v>1</v>
      </c>
      <c r="AA61" t="s">
        <v>55</v>
      </c>
      <c r="AB61" t="s">
        <v>56</v>
      </c>
    </row>
    <row r="62" spans="1:28" ht="21" customHeight="1" x14ac:dyDescent="0.2">
      <c r="A62" t="s">
        <v>453</v>
      </c>
      <c r="C62">
        <v>353</v>
      </c>
      <c r="D62">
        <v>612</v>
      </c>
      <c r="E62" t="s">
        <v>454</v>
      </c>
      <c r="F62" t="s">
        <v>455</v>
      </c>
      <c r="H62" t="s">
        <v>456</v>
      </c>
      <c r="J62" t="s">
        <v>457</v>
      </c>
      <c r="L62" t="s">
        <v>45</v>
      </c>
      <c r="M62" t="s">
        <v>46</v>
      </c>
      <c r="Q62" t="s">
        <v>458</v>
      </c>
      <c r="R62" t="s">
        <v>459</v>
      </c>
      <c r="S62" t="s">
        <v>54</v>
      </c>
      <c r="T62" t="b">
        <v>1</v>
      </c>
      <c r="U62" t="s">
        <v>37</v>
      </c>
      <c r="V62" s="1">
        <v>43097</v>
      </c>
      <c r="W62" s="1">
        <v>43097</v>
      </c>
      <c r="X62" t="s">
        <v>38</v>
      </c>
      <c r="Y62" t="s">
        <v>38</v>
      </c>
      <c r="Z62" t="b">
        <v>1</v>
      </c>
      <c r="AB62" t="s">
        <v>39</v>
      </c>
    </row>
    <row r="63" spans="1:28" ht="21" customHeight="1" x14ac:dyDescent="0.2">
      <c r="A63" t="s">
        <v>460</v>
      </c>
      <c r="C63">
        <v>354</v>
      </c>
      <c r="D63">
        <v>600</v>
      </c>
      <c r="E63" t="s">
        <v>461</v>
      </c>
      <c r="F63" t="s">
        <v>462</v>
      </c>
      <c r="H63" t="s">
        <v>463</v>
      </c>
      <c r="I63">
        <v>523711</v>
      </c>
      <c r="J63" t="s">
        <v>329</v>
      </c>
      <c r="K63" t="s">
        <v>464</v>
      </c>
      <c r="L63" t="s">
        <v>45</v>
      </c>
      <c r="M63" t="s">
        <v>46</v>
      </c>
      <c r="Q63" t="s">
        <v>465</v>
      </c>
      <c r="R63" t="s">
        <v>466</v>
      </c>
      <c r="S63" t="s">
        <v>54</v>
      </c>
      <c r="T63" t="b">
        <v>1</v>
      </c>
      <c r="U63" t="s">
        <v>37</v>
      </c>
      <c r="V63" s="1">
        <v>43081</v>
      </c>
      <c r="W63" s="1">
        <v>43081</v>
      </c>
      <c r="X63" t="s">
        <v>38</v>
      </c>
      <c r="Y63" t="s">
        <v>38</v>
      </c>
      <c r="Z63" t="b">
        <v>1</v>
      </c>
      <c r="AA63" t="s">
        <v>55</v>
      </c>
      <c r="AB63" t="s">
        <v>56</v>
      </c>
    </row>
    <row r="64" spans="1:28" ht="21" customHeight="1" x14ac:dyDescent="0.2">
      <c r="A64" t="s">
        <v>467</v>
      </c>
      <c r="C64">
        <v>699</v>
      </c>
      <c r="D64">
        <v>37317</v>
      </c>
      <c r="E64" t="s">
        <v>468</v>
      </c>
      <c r="F64" t="s">
        <v>469</v>
      </c>
      <c r="H64" t="s">
        <v>470</v>
      </c>
      <c r="I64">
        <v>523000</v>
      </c>
      <c r="J64" t="s">
        <v>471</v>
      </c>
      <c r="K64" t="s">
        <v>113</v>
      </c>
      <c r="L64" t="s">
        <v>45</v>
      </c>
      <c r="M64" t="s">
        <v>46</v>
      </c>
      <c r="N64" t="s">
        <v>472</v>
      </c>
      <c r="Q64" t="s">
        <v>469</v>
      </c>
      <c r="S64" t="s">
        <v>54</v>
      </c>
      <c r="T64" t="b">
        <v>1</v>
      </c>
      <c r="U64" t="s">
        <v>37</v>
      </c>
      <c r="V64" s="1">
        <v>45726.5</v>
      </c>
      <c r="W64" s="1">
        <v>45726.5</v>
      </c>
      <c r="X64" t="s">
        <v>38</v>
      </c>
      <c r="Y64" t="s">
        <v>38</v>
      </c>
      <c r="Z64" t="b">
        <v>1</v>
      </c>
      <c r="AA64" t="s">
        <v>55</v>
      </c>
      <c r="AB64" t="s">
        <v>56</v>
      </c>
    </row>
    <row r="65" spans="1:28" ht="21" customHeight="1" x14ac:dyDescent="0.2">
      <c r="A65" t="s">
        <v>473</v>
      </c>
      <c r="C65">
        <v>739</v>
      </c>
      <c r="D65">
        <v>38758</v>
      </c>
      <c r="E65" t="s">
        <v>474</v>
      </c>
      <c r="F65" t="s">
        <v>475</v>
      </c>
      <c r="H65" t="s">
        <v>476</v>
      </c>
      <c r="J65" t="s">
        <v>477</v>
      </c>
      <c r="K65" t="s">
        <v>113</v>
      </c>
      <c r="L65" t="s">
        <v>45</v>
      </c>
      <c r="M65" t="s">
        <v>46</v>
      </c>
      <c r="N65" t="s">
        <v>478</v>
      </c>
      <c r="Q65" t="s">
        <v>475</v>
      </c>
      <c r="S65" t="s">
        <v>54</v>
      </c>
      <c r="T65" t="b">
        <v>1</v>
      </c>
      <c r="U65" t="s">
        <v>37</v>
      </c>
      <c r="V65" s="1">
        <v>45884.5</v>
      </c>
      <c r="W65" s="1">
        <v>45884.5</v>
      </c>
      <c r="X65" t="s">
        <v>38</v>
      </c>
      <c r="Y65" t="s">
        <v>38</v>
      </c>
      <c r="Z65" t="b">
        <v>1</v>
      </c>
      <c r="AA65" t="s">
        <v>55</v>
      </c>
      <c r="AB65" t="s">
        <v>56</v>
      </c>
    </row>
    <row r="66" spans="1:28" ht="21" customHeight="1" x14ac:dyDescent="0.2">
      <c r="A66" t="s">
        <v>479</v>
      </c>
      <c r="C66">
        <v>762</v>
      </c>
      <c r="D66">
        <v>41071</v>
      </c>
      <c r="E66" t="s">
        <v>480</v>
      </c>
      <c r="F66" t="s">
        <v>481</v>
      </c>
      <c r="H66" t="s">
        <v>482</v>
      </c>
      <c r="J66" t="s">
        <v>442</v>
      </c>
      <c r="K66" t="s">
        <v>483</v>
      </c>
      <c r="L66" t="s">
        <v>45</v>
      </c>
      <c r="M66" t="s">
        <v>46</v>
      </c>
      <c r="N66" t="s">
        <v>484</v>
      </c>
      <c r="Q66" t="s">
        <v>481</v>
      </c>
      <c r="S66" t="s">
        <v>54</v>
      </c>
      <c r="T66" t="b">
        <v>1</v>
      </c>
      <c r="U66" t="s">
        <v>37</v>
      </c>
      <c r="V66" s="1">
        <v>46106.5</v>
      </c>
      <c r="W66" s="1">
        <v>46106.5</v>
      </c>
      <c r="X66" t="s">
        <v>38</v>
      </c>
      <c r="Y66" t="s">
        <v>38</v>
      </c>
      <c r="Z66" t="b">
        <v>1</v>
      </c>
      <c r="AA66" t="s">
        <v>55</v>
      </c>
      <c r="AB66" t="s">
        <v>56</v>
      </c>
    </row>
    <row r="67" spans="1:28" ht="21" customHeight="1" x14ac:dyDescent="0.2">
      <c r="A67" t="s">
        <v>485</v>
      </c>
      <c r="C67">
        <v>733</v>
      </c>
      <c r="D67">
        <v>38584</v>
      </c>
      <c r="E67" t="s">
        <v>486</v>
      </c>
      <c r="F67" t="s">
        <v>487</v>
      </c>
      <c r="H67" t="s">
        <v>488</v>
      </c>
      <c r="I67">
        <v>523290</v>
      </c>
      <c r="J67" t="s">
        <v>471</v>
      </c>
      <c r="K67" t="s">
        <v>113</v>
      </c>
      <c r="L67" t="s">
        <v>45</v>
      </c>
      <c r="M67" t="s">
        <v>46</v>
      </c>
      <c r="N67" t="s">
        <v>489</v>
      </c>
      <c r="Q67" t="s">
        <v>490</v>
      </c>
      <c r="R67" t="s">
        <v>491</v>
      </c>
      <c r="S67" t="s">
        <v>54</v>
      </c>
      <c r="T67" t="b">
        <v>1</v>
      </c>
      <c r="U67" t="s">
        <v>37</v>
      </c>
      <c r="V67" s="1">
        <v>45866.5</v>
      </c>
      <c r="W67" s="1">
        <v>45866.5</v>
      </c>
      <c r="X67" t="s">
        <v>38</v>
      </c>
      <c r="Y67" t="s">
        <v>38</v>
      </c>
      <c r="Z67" t="b">
        <v>1</v>
      </c>
      <c r="AA67" t="s">
        <v>492</v>
      </c>
      <c r="AB67" t="s">
        <v>56</v>
      </c>
    </row>
    <row r="68" spans="1:28" ht="21" customHeight="1" x14ac:dyDescent="0.2">
      <c r="A68" t="s">
        <v>493</v>
      </c>
      <c r="C68">
        <v>782</v>
      </c>
      <c r="D68">
        <v>42662</v>
      </c>
      <c r="E68" t="s">
        <v>494</v>
      </c>
      <c r="F68" t="s">
        <v>495</v>
      </c>
      <c r="H68" t="s">
        <v>496</v>
      </c>
      <c r="I68">
        <v>523000</v>
      </c>
      <c r="J68" t="s">
        <v>471</v>
      </c>
      <c r="K68" t="s">
        <v>113</v>
      </c>
      <c r="L68" t="s">
        <v>45</v>
      </c>
      <c r="M68" t="s">
        <v>46</v>
      </c>
      <c r="N68" t="s">
        <v>497</v>
      </c>
      <c r="P68" t="s">
        <v>498</v>
      </c>
      <c r="Q68" t="s">
        <v>495</v>
      </c>
      <c r="R68" t="s">
        <v>499</v>
      </c>
      <c r="S68" t="s">
        <v>54</v>
      </c>
      <c r="T68" t="b">
        <v>1</v>
      </c>
      <c r="U68" t="s">
        <v>37</v>
      </c>
      <c r="V68" s="1">
        <v>46196.5</v>
      </c>
      <c r="W68" s="1">
        <v>46196.5</v>
      </c>
      <c r="X68" t="s">
        <v>38</v>
      </c>
      <c r="Y68" t="s">
        <v>38</v>
      </c>
      <c r="Z68" t="b">
        <v>1</v>
      </c>
      <c r="AA68" t="s">
        <v>55</v>
      </c>
      <c r="AB68" t="s">
        <v>56</v>
      </c>
    </row>
    <row r="69" spans="1:28" ht="21" customHeight="1" x14ac:dyDescent="0.2">
      <c r="A69" t="s">
        <v>500</v>
      </c>
      <c r="C69">
        <v>796</v>
      </c>
      <c r="D69">
        <v>43366</v>
      </c>
      <c r="E69" t="s">
        <v>501</v>
      </c>
      <c r="H69" t="s">
        <v>502</v>
      </c>
      <c r="I69">
        <v>523000</v>
      </c>
      <c r="J69" t="s">
        <v>329</v>
      </c>
      <c r="K69" t="s">
        <v>113</v>
      </c>
      <c r="L69" t="s">
        <v>45</v>
      </c>
      <c r="M69" t="s">
        <v>46</v>
      </c>
      <c r="N69" t="s">
        <v>503</v>
      </c>
      <c r="P69" t="s">
        <v>504</v>
      </c>
      <c r="Q69" t="s">
        <v>505</v>
      </c>
      <c r="R69">
        <v>8613826815684</v>
      </c>
      <c r="S69" t="s">
        <v>54</v>
      </c>
      <c r="T69" t="b">
        <v>1</v>
      </c>
      <c r="U69" t="s">
        <v>37</v>
      </c>
      <c r="V69" s="1">
        <v>46237.5</v>
      </c>
      <c r="W69" s="1">
        <v>46237.5</v>
      </c>
      <c r="X69" t="s">
        <v>38</v>
      </c>
      <c r="Y69" t="s">
        <v>38</v>
      </c>
      <c r="Z69" t="b">
        <v>1</v>
      </c>
      <c r="AA69" t="s">
        <v>55</v>
      </c>
      <c r="AB69" t="s">
        <v>39</v>
      </c>
    </row>
    <row r="70" spans="1:28" ht="21" customHeight="1" x14ac:dyDescent="0.2">
      <c r="A70" t="s">
        <v>506</v>
      </c>
      <c r="C70">
        <v>616</v>
      </c>
      <c r="D70">
        <v>34296</v>
      </c>
      <c r="E70" t="s">
        <v>507</v>
      </c>
      <c r="F70" t="s">
        <v>508</v>
      </c>
      <c r="H70" t="s">
        <v>509</v>
      </c>
      <c r="I70">
        <v>523588</v>
      </c>
      <c r="J70" t="s">
        <v>471</v>
      </c>
      <c r="K70" t="s">
        <v>113</v>
      </c>
      <c r="L70" t="s">
        <v>45</v>
      </c>
      <c r="M70" t="s">
        <v>46</v>
      </c>
      <c r="N70" t="s">
        <v>510</v>
      </c>
      <c r="Q70" t="s">
        <v>508</v>
      </c>
      <c r="S70" t="s">
        <v>54</v>
      </c>
      <c r="T70" t="b">
        <v>1</v>
      </c>
      <c r="U70" t="s">
        <v>37</v>
      </c>
      <c r="V70" s="1">
        <v>45412.5</v>
      </c>
      <c r="W70" s="1">
        <v>45412.5</v>
      </c>
      <c r="X70" t="s">
        <v>38</v>
      </c>
      <c r="Y70" t="s">
        <v>38</v>
      </c>
      <c r="Z70" t="b">
        <v>1</v>
      </c>
      <c r="AA70" t="s">
        <v>55</v>
      </c>
      <c r="AB70" t="s">
        <v>169</v>
      </c>
    </row>
    <row r="71" spans="1:28" ht="21" customHeight="1" x14ac:dyDescent="0.2">
      <c r="A71" t="s">
        <v>511</v>
      </c>
      <c r="C71">
        <v>753</v>
      </c>
      <c r="D71">
        <v>39696</v>
      </c>
      <c r="E71" t="s">
        <v>512</v>
      </c>
      <c r="F71" t="s">
        <v>513</v>
      </c>
      <c r="H71" t="s">
        <v>514</v>
      </c>
      <c r="I71">
        <v>518000</v>
      </c>
      <c r="J71" t="s">
        <v>471</v>
      </c>
      <c r="K71" t="s">
        <v>443</v>
      </c>
      <c r="L71" t="s">
        <v>45</v>
      </c>
      <c r="M71" t="s">
        <v>46</v>
      </c>
      <c r="N71" t="s">
        <v>515</v>
      </c>
      <c r="Q71" t="s">
        <v>513</v>
      </c>
      <c r="S71" t="s">
        <v>54</v>
      </c>
      <c r="T71" t="b">
        <v>1</v>
      </c>
      <c r="U71" t="s">
        <v>37</v>
      </c>
      <c r="V71" s="1">
        <v>46006.5</v>
      </c>
      <c r="W71" s="1">
        <v>46006.5</v>
      </c>
      <c r="X71" t="s">
        <v>38</v>
      </c>
      <c r="Y71" t="s">
        <v>38</v>
      </c>
      <c r="Z71" t="b">
        <v>1</v>
      </c>
      <c r="AA71" t="s">
        <v>55</v>
      </c>
      <c r="AB71" t="s">
        <v>56</v>
      </c>
    </row>
    <row r="72" spans="1:28" ht="21" customHeight="1" x14ac:dyDescent="0.2">
      <c r="A72" t="s">
        <v>516</v>
      </c>
      <c r="C72">
        <v>666</v>
      </c>
      <c r="D72">
        <v>219</v>
      </c>
      <c r="E72" t="s">
        <v>517</v>
      </c>
      <c r="F72" t="s">
        <v>518</v>
      </c>
      <c r="H72" t="s">
        <v>519</v>
      </c>
      <c r="I72">
        <v>17709</v>
      </c>
      <c r="J72" t="s">
        <v>520</v>
      </c>
      <c r="L72" t="s">
        <v>104</v>
      </c>
      <c r="M72" t="s">
        <v>105</v>
      </c>
      <c r="Q72" t="s">
        <v>521</v>
      </c>
      <c r="R72" t="s">
        <v>522</v>
      </c>
      <c r="S72" t="s">
        <v>54</v>
      </c>
      <c r="T72" t="b">
        <v>1</v>
      </c>
      <c r="U72" t="s">
        <v>37</v>
      </c>
      <c r="V72" s="1">
        <v>41550</v>
      </c>
      <c r="W72" s="1">
        <v>41550</v>
      </c>
      <c r="X72" t="s">
        <v>38</v>
      </c>
      <c r="Y72" t="s">
        <v>38</v>
      </c>
      <c r="Z72" t="b">
        <v>1</v>
      </c>
      <c r="AA72" t="s">
        <v>55</v>
      </c>
      <c r="AB72" t="s">
        <v>56</v>
      </c>
    </row>
    <row r="73" spans="1:28" ht="21" customHeight="1" x14ac:dyDescent="0.2">
      <c r="A73" t="s">
        <v>523</v>
      </c>
      <c r="C73">
        <v>617</v>
      </c>
      <c r="D73">
        <v>35759</v>
      </c>
      <c r="E73" t="s">
        <v>524</v>
      </c>
      <c r="F73" t="s">
        <v>525</v>
      </c>
      <c r="H73" t="s">
        <v>526</v>
      </c>
      <c r="I73" t="s">
        <v>527</v>
      </c>
      <c r="J73" t="s">
        <v>528</v>
      </c>
      <c r="K73" t="s">
        <v>529</v>
      </c>
      <c r="L73" t="s">
        <v>530</v>
      </c>
      <c r="M73" t="s">
        <v>531</v>
      </c>
      <c r="N73" t="s">
        <v>532</v>
      </c>
      <c r="Q73" t="s">
        <v>525</v>
      </c>
      <c r="S73" t="s">
        <v>54</v>
      </c>
      <c r="T73" t="b">
        <v>1</v>
      </c>
      <c r="U73" t="s">
        <v>37</v>
      </c>
      <c r="V73" s="1">
        <v>45558.5</v>
      </c>
      <c r="W73" s="1">
        <v>45558.5</v>
      </c>
      <c r="X73" t="s">
        <v>38</v>
      </c>
      <c r="Y73" t="s">
        <v>38</v>
      </c>
      <c r="Z73" t="b">
        <v>1</v>
      </c>
      <c r="AA73" t="s">
        <v>55</v>
      </c>
      <c r="AB73" t="s">
        <v>56</v>
      </c>
    </row>
    <row r="74" spans="1:28" ht="21" customHeight="1" x14ac:dyDescent="0.2">
      <c r="A74" t="s">
        <v>533</v>
      </c>
      <c r="C74">
        <v>362</v>
      </c>
      <c r="D74">
        <v>998</v>
      </c>
      <c r="E74" t="s">
        <v>534</v>
      </c>
      <c r="F74" t="s">
        <v>535</v>
      </c>
      <c r="H74" t="s">
        <v>536</v>
      </c>
      <c r="I74">
        <v>509</v>
      </c>
      <c r="J74" t="s">
        <v>537</v>
      </c>
      <c r="L74" t="s">
        <v>69</v>
      </c>
      <c r="M74" t="s">
        <v>70</v>
      </c>
      <c r="Q74" t="s">
        <v>538</v>
      </c>
      <c r="R74" t="s">
        <v>539</v>
      </c>
      <c r="S74" t="s">
        <v>54</v>
      </c>
      <c r="T74" t="b">
        <v>1</v>
      </c>
      <c r="U74" t="s">
        <v>37</v>
      </c>
      <c r="V74" s="1">
        <v>43558</v>
      </c>
      <c r="W74" s="1">
        <v>45824</v>
      </c>
      <c r="X74" t="s">
        <v>38</v>
      </c>
      <c r="Y74" t="s">
        <v>38</v>
      </c>
      <c r="Z74" t="b">
        <v>1</v>
      </c>
      <c r="AB74" t="s">
        <v>39</v>
      </c>
    </row>
    <row r="75" spans="1:28" ht="21" customHeight="1" x14ac:dyDescent="0.2">
      <c r="A75" t="s">
        <v>540</v>
      </c>
      <c r="C75">
        <v>359</v>
      </c>
      <c r="D75">
        <v>431</v>
      </c>
      <c r="E75" t="s">
        <v>541</v>
      </c>
      <c r="F75" t="s">
        <v>542</v>
      </c>
      <c r="H75" t="s">
        <v>543</v>
      </c>
      <c r="I75">
        <v>75038</v>
      </c>
      <c r="J75" t="s">
        <v>544</v>
      </c>
      <c r="L75" t="s">
        <v>62</v>
      </c>
      <c r="M75" t="s">
        <v>63</v>
      </c>
      <c r="Q75" t="s">
        <v>542</v>
      </c>
      <c r="R75" t="s">
        <v>545</v>
      </c>
      <c r="S75" t="s">
        <v>546</v>
      </c>
      <c r="T75" t="b">
        <v>1</v>
      </c>
      <c r="U75" t="s">
        <v>37</v>
      </c>
      <c r="V75" s="1">
        <v>42802</v>
      </c>
      <c r="W75" s="1">
        <v>42802</v>
      </c>
      <c r="X75" t="s">
        <v>38</v>
      </c>
      <c r="Y75" t="s">
        <v>38</v>
      </c>
      <c r="Z75" t="b">
        <v>1</v>
      </c>
      <c r="AA75" t="s">
        <v>547</v>
      </c>
      <c r="AB75" t="s">
        <v>39</v>
      </c>
    </row>
    <row r="76" spans="1:28" ht="21" customHeight="1" x14ac:dyDescent="0.2">
      <c r="A76" t="s">
        <v>548</v>
      </c>
      <c r="C76">
        <v>695</v>
      </c>
      <c r="D76">
        <v>37313</v>
      </c>
      <c r="E76" t="s">
        <v>549</v>
      </c>
      <c r="F76" t="s">
        <v>550</v>
      </c>
      <c r="H76" t="s">
        <v>551</v>
      </c>
      <c r="I76">
        <v>518103</v>
      </c>
      <c r="J76" t="s">
        <v>112</v>
      </c>
      <c r="K76" t="s">
        <v>113</v>
      </c>
      <c r="L76" t="s">
        <v>45</v>
      </c>
      <c r="M76" t="s">
        <v>46</v>
      </c>
      <c r="Q76" t="s">
        <v>550</v>
      </c>
      <c r="S76" t="s">
        <v>36</v>
      </c>
      <c r="T76" t="b">
        <v>1</v>
      </c>
      <c r="U76" t="s">
        <v>37</v>
      </c>
      <c r="V76" s="1">
        <v>45726.5</v>
      </c>
      <c r="W76" s="1">
        <v>45726.5</v>
      </c>
      <c r="X76" t="s">
        <v>38</v>
      </c>
      <c r="Y76" t="s">
        <v>38</v>
      </c>
      <c r="Z76" t="b">
        <v>1</v>
      </c>
      <c r="AA76" t="s">
        <v>55</v>
      </c>
      <c r="AB76" t="s">
        <v>56</v>
      </c>
    </row>
    <row r="77" spans="1:28" ht="21" customHeight="1" x14ac:dyDescent="0.2">
      <c r="A77" t="s">
        <v>552</v>
      </c>
      <c r="C77">
        <v>363</v>
      </c>
      <c r="D77">
        <v>512</v>
      </c>
      <c r="E77" t="s">
        <v>553</v>
      </c>
      <c r="F77" t="s">
        <v>554</v>
      </c>
      <c r="H77" t="s">
        <v>555</v>
      </c>
      <c r="I77" t="s">
        <v>556</v>
      </c>
      <c r="J77" t="s">
        <v>557</v>
      </c>
      <c r="L77" t="s">
        <v>198</v>
      </c>
      <c r="M77" t="s">
        <v>199</v>
      </c>
      <c r="Q77" t="s">
        <v>554</v>
      </c>
      <c r="R77" t="s">
        <v>558</v>
      </c>
      <c r="S77" t="s">
        <v>54</v>
      </c>
      <c r="T77" t="b">
        <v>1</v>
      </c>
      <c r="U77" t="s">
        <v>37</v>
      </c>
      <c r="V77" s="1">
        <v>43010</v>
      </c>
      <c r="W77" s="1">
        <v>43010</v>
      </c>
      <c r="X77" t="s">
        <v>38</v>
      </c>
      <c r="Y77" t="s">
        <v>38</v>
      </c>
      <c r="Z77" t="b">
        <v>1</v>
      </c>
      <c r="AA77" t="s">
        <v>55</v>
      </c>
      <c r="AB77" t="s">
        <v>56</v>
      </c>
    </row>
    <row r="78" spans="1:28" ht="21" customHeight="1" x14ac:dyDescent="0.2">
      <c r="A78" t="s">
        <v>559</v>
      </c>
      <c r="C78">
        <v>364</v>
      </c>
      <c r="D78">
        <v>32828</v>
      </c>
      <c r="E78" t="s">
        <v>560</v>
      </c>
      <c r="F78" t="s">
        <v>561</v>
      </c>
      <c r="H78" t="s">
        <v>562</v>
      </c>
      <c r="I78">
        <v>11217</v>
      </c>
      <c r="J78" t="s">
        <v>563</v>
      </c>
      <c r="L78" t="s">
        <v>530</v>
      </c>
      <c r="M78" t="s">
        <v>531</v>
      </c>
      <c r="Q78" t="s">
        <v>561</v>
      </c>
      <c r="S78" t="s">
        <v>546</v>
      </c>
      <c r="T78" t="b">
        <v>1</v>
      </c>
      <c r="U78" t="s">
        <v>37</v>
      </c>
      <c r="V78" s="1">
        <v>45145</v>
      </c>
      <c r="W78" s="1">
        <v>45145</v>
      </c>
      <c r="X78" t="s">
        <v>38</v>
      </c>
      <c r="Y78" t="s">
        <v>38</v>
      </c>
      <c r="Z78" t="b">
        <v>1</v>
      </c>
      <c r="AB78" t="s">
        <v>39</v>
      </c>
    </row>
    <row r="79" spans="1:28" ht="21" customHeight="1" x14ac:dyDescent="0.2">
      <c r="A79" t="s">
        <v>564</v>
      </c>
      <c r="C79">
        <v>365</v>
      </c>
      <c r="D79">
        <v>1110</v>
      </c>
      <c r="E79" t="s">
        <v>565</v>
      </c>
      <c r="F79" t="s">
        <v>566</v>
      </c>
      <c r="H79" t="s">
        <v>567</v>
      </c>
      <c r="I79" t="s">
        <v>113</v>
      </c>
      <c r="J79" t="s">
        <v>112</v>
      </c>
      <c r="L79" t="s">
        <v>45</v>
      </c>
      <c r="M79" t="s">
        <v>46</v>
      </c>
      <c r="N79" t="s">
        <v>568</v>
      </c>
      <c r="Q79" t="s">
        <v>569</v>
      </c>
      <c r="R79">
        <v>8613410147517</v>
      </c>
      <c r="S79" t="s">
        <v>54</v>
      </c>
      <c r="T79" t="b">
        <v>1</v>
      </c>
      <c r="U79" t="s">
        <v>37</v>
      </c>
      <c r="V79" s="1">
        <v>44022</v>
      </c>
      <c r="W79" s="1">
        <v>44022</v>
      </c>
      <c r="X79" t="s">
        <v>38</v>
      </c>
      <c r="Y79" s="1">
        <v>45973.5</v>
      </c>
      <c r="Z79" t="b">
        <v>1</v>
      </c>
      <c r="AA79" t="s">
        <v>55</v>
      </c>
      <c r="AB79" t="s">
        <v>169</v>
      </c>
    </row>
    <row r="80" spans="1:28" ht="21" customHeight="1" x14ac:dyDescent="0.2">
      <c r="A80" t="s">
        <v>570</v>
      </c>
      <c r="C80">
        <v>331</v>
      </c>
      <c r="D80">
        <v>1161</v>
      </c>
      <c r="E80" t="s">
        <v>571</v>
      </c>
      <c r="F80" t="s">
        <v>572</v>
      </c>
      <c r="H80" t="s">
        <v>573</v>
      </c>
      <c r="I80">
        <v>95035</v>
      </c>
      <c r="J80" t="s">
        <v>574</v>
      </c>
      <c r="L80" t="s">
        <v>33</v>
      </c>
      <c r="M80" t="s">
        <v>34</v>
      </c>
      <c r="N80" t="s">
        <v>575</v>
      </c>
      <c r="Q80" t="s">
        <v>572</v>
      </c>
      <c r="S80" t="s">
        <v>54</v>
      </c>
      <c r="T80" t="b">
        <v>1</v>
      </c>
      <c r="U80" t="s">
        <v>37</v>
      </c>
      <c r="V80" s="1">
        <v>44260</v>
      </c>
      <c r="W80" s="1">
        <v>44260</v>
      </c>
      <c r="X80" t="s">
        <v>38</v>
      </c>
      <c r="Y80" t="s">
        <v>38</v>
      </c>
      <c r="Z80" t="b">
        <v>1</v>
      </c>
      <c r="AA80" t="s">
        <v>323</v>
      </c>
      <c r="AB80" t="s">
        <v>39</v>
      </c>
    </row>
    <row r="81" spans="1:28" ht="21" customHeight="1" x14ac:dyDescent="0.2">
      <c r="A81" t="s">
        <v>576</v>
      </c>
      <c r="C81">
        <v>366</v>
      </c>
      <c r="D81">
        <v>34056</v>
      </c>
      <c r="E81" t="s">
        <v>577</v>
      </c>
      <c r="F81" t="s">
        <v>578</v>
      </c>
      <c r="H81" t="s">
        <v>579</v>
      </c>
      <c r="I81">
        <v>518000</v>
      </c>
      <c r="J81" t="s">
        <v>580</v>
      </c>
      <c r="L81" t="s">
        <v>45</v>
      </c>
      <c r="M81" t="s">
        <v>46</v>
      </c>
      <c r="Q81" t="s">
        <v>578</v>
      </c>
      <c r="R81" t="s">
        <v>581</v>
      </c>
      <c r="S81" t="s">
        <v>54</v>
      </c>
      <c r="T81" t="b">
        <v>1</v>
      </c>
      <c r="U81" t="s">
        <v>37</v>
      </c>
      <c r="V81" s="1">
        <v>45373</v>
      </c>
      <c r="W81" s="1">
        <v>45373</v>
      </c>
      <c r="X81" t="s">
        <v>38</v>
      </c>
      <c r="Y81" t="s">
        <v>38</v>
      </c>
      <c r="Z81" t="b">
        <v>1</v>
      </c>
      <c r="AA81" t="s">
        <v>55</v>
      </c>
      <c r="AB81" t="s">
        <v>56</v>
      </c>
    </row>
    <row r="82" spans="1:28" ht="21" customHeight="1" x14ac:dyDescent="0.2">
      <c r="A82" t="s">
        <v>582</v>
      </c>
      <c r="C82">
        <v>368</v>
      </c>
      <c r="D82">
        <v>34440</v>
      </c>
      <c r="E82" t="s">
        <v>583</v>
      </c>
      <c r="F82" t="s">
        <v>584</v>
      </c>
      <c r="H82" t="s">
        <v>585</v>
      </c>
      <c r="I82">
        <v>409051</v>
      </c>
      <c r="J82" t="s">
        <v>586</v>
      </c>
      <c r="L82" t="s">
        <v>586</v>
      </c>
      <c r="M82" t="s">
        <v>587</v>
      </c>
      <c r="Q82" t="s">
        <v>584</v>
      </c>
      <c r="R82">
        <v>98777143</v>
      </c>
      <c r="S82" t="s">
        <v>54</v>
      </c>
      <c r="T82" t="b">
        <v>1</v>
      </c>
      <c r="U82" t="s">
        <v>37</v>
      </c>
      <c r="V82" s="1">
        <v>45378</v>
      </c>
      <c r="W82" s="1">
        <v>45378</v>
      </c>
      <c r="X82" t="s">
        <v>38</v>
      </c>
      <c r="Y82" t="s">
        <v>38</v>
      </c>
      <c r="Z82" t="b">
        <v>1</v>
      </c>
      <c r="AA82" t="s">
        <v>55</v>
      </c>
      <c r="AB82" t="s">
        <v>169</v>
      </c>
    </row>
    <row r="83" spans="1:28" ht="21" customHeight="1" x14ac:dyDescent="0.2">
      <c r="A83" t="s">
        <v>588</v>
      </c>
      <c r="C83">
        <v>725</v>
      </c>
      <c r="D83">
        <v>32827</v>
      </c>
      <c r="E83" t="s">
        <v>589</v>
      </c>
      <c r="F83" t="s">
        <v>590</v>
      </c>
      <c r="H83" t="s">
        <v>591</v>
      </c>
      <c r="I83">
        <v>11000</v>
      </c>
      <c r="J83" t="s">
        <v>592</v>
      </c>
      <c r="L83" t="s">
        <v>593</v>
      </c>
      <c r="M83" t="s">
        <v>594</v>
      </c>
      <c r="Q83" t="s">
        <v>590</v>
      </c>
      <c r="S83" t="s">
        <v>54</v>
      </c>
      <c r="T83" t="b">
        <v>1</v>
      </c>
      <c r="U83" t="s">
        <v>37</v>
      </c>
      <c r="V83" s="1">
        <v>45187</v>
      </c>
      <c r="W83" s="1">
        <v>45187</v>
      </c>
      <c r="X83" t="s">
        <v>38</v>
      </c>
      <c r="Y83" t="s">
        <v>38</v>
      </c>
      <c r="Z83" t="b">
        <v>1</v>
      </c>
      <c r="AB83" t="s">
        <v>39</v>
      </c>
    </row>
    <row r="84" spans="1:28" ht="21" customHeight="1" x14ac:dyDescent="0.2">
      <c r="A84" t="s">
        <v>595</v>
      </c>
      <c r="C84">
        <v>756</v>
      </c>
      <c r="D84">
        <v>911</v>
      </c>
      <c r="E84" t="s">
        <v>596</v>
      </c>
      <c r="F84" t="s">
        <v>597</v>
      </c>
      <c r="H84" t="s">
        <v>598</v>
      </c>
      <c r="I84">
        <v>20871</v>
      </c>
      <c r="J84" t="s">
        <v>599</v>
      </c>
      <c r="L84" t="s">
        <v>304</v>
      </c>
      <c r="M84" t="s">
        <v>305</v>
      </c>
      <c r="Q84" t="s">
        <v>600</v>
      </c>
      <c r="R84">
        <v>2.4049809999999998</v>
      </c>
      <c r="S84" t="s">
        <v>54</v>
      </c>
      <c r="T84" t="b">
        <v>1</v>
      </c>
      <c r="U84" t="s">
        <v>37</v>
      </c>
      <c r="V84" s="1">
        <v>43350</v>
      </c>
      <c r="W84" s="1">
        <v>46042</v>
      </c>
      <c r="X84" t="s">
        <v>38</v>
      </c>
      <c r="Y84" t="s">
        <v>38</v>
      </c>
      <c r="Z84" t="b">
        <v>1</v>
      </c>
      <c r="AA84" t="s">
        <v>55</v>
      </c>
      <c r="AB84" t="s">
        <v>56</v>
      </c>
    </row>
    <row r="85" spans="1:28" ht="21" customHeight="1" x14ac:dyDescent="0.2">
      <c r="A85" t="s">
        <v>601</v>
      </c>
      <c r="C85">
        <v>370</v>
      </c>
      <c r="D85">
        <v>33618</v>
      </c>
      <c r="E85" t="s">
        <v>602</v>
      </c>
      <c r="F85" t="s">
        <v>603</v>
      </c>
      <c r="H85" t="s">
        <v>604</v>
      </c>
      <c r="I85">
        <v>213176</v>
      </c>
      <c r="J85" t="s">
        <v>44</v>
      </c>
      <c r="L85" t="s">
        <v>45</v>
      </c>
      <c r="M85" t="s">
        <v>46</v>
      </c>
      <c r="Q85" t="s">
        <v>605</v>
      </c>
      <c r="S85" t="s">
        <v>54</v>
      </c>
      <c r="T85" t="b">
        <v>1</v>
      </c>
      <c r="U85" t="s">
        <v>37</v>
      </c>
      <c r="V85" s="1">
        <v>45271</v>
      </c>
      <c r="W85" s="1">
        <v>45271</v>
      </c>
      <c r="X85" t="s">
        <v>38</v>
      </c>
      <c r="Y85" t="s">
        <v>38</v>
      </c>
      <c r="Z85" t="b">
        <v>1</v>
      </c>
      <c r="AA85" t="s">
        <v>55</v>
      </c>
      <c r="AB85" t="s">
        <v>56</v>
      </c>
    </row>
    <row r="86" spans="1:28" ht="21" customHeight="1" x14ac:dyDescent="0.2">
      <c r="A86" t="s">
        <v>606</v>
      </c>
      <c r="C86">
        <v>675</v>
      </c>
      <c r="D86">
        <v>36982</v>
      </c>
      <c r="E86" t="s">
        <v>607</v>
      </c>
      <c r="F86" t="s">
        <v>608</v>
      </c>
      <c r="H86" t="s">
        <v>609</v>
      </c>
      <c r="I86">
        <v>518000</v>
      </c>
      <c r="J86" t="s">
        <v>112</v>
      </c>
      <c r="K86" t="s">
        <v>113</v>
      </c>
      <c r="L86" t="s">
        <v>45</v>
      </c>
      <c r="M86" t="s">
        <v>46</v>
      </c>
      <c r="N86" t="s">
        <v>610</v>
      </c>
      <c r="Q86" t="s">
        <v>608</v>
      </c>
      <c r="R86">
        <v>18617003076</v>
      </c>
      <c r="S86" t="s">
        <v>54</v>
      </c>
      <c r="T86" t="b">
        <v>1</v>
      </c>
      <c r="U86" t="s">
        <v>37</v>
      </c>
      <c r="V86" s="1">
        <v>45670.5</v>
      </c>
      <c r="W86" s="1">
        <v>45670.5</v>
      </c>
      <c r="X86" t="s">
        <v>38</v>
      </c>
      <c r="Y86" t="s">
        <v>38</v>
      </c>
      <c r="Z86" t="b">
        <v>1</v>
      </c>
      <c r="AA86" t="s">
        <v>55</v>
      </c>
      <c r="AB86" t="s">
        <v>56</v>
      </c>
    </row>
    <row r="87" spans="1:28" ht="21" customHeight="1" x14ac:dyDescent="0.2">
      <c r="A87" t="s">
        <v>611</v>
      </c>
      <c r="C87">
        <v>789</v>
      </c>
      <c r="D87">
        <v>42919</v>
      </c>
      <c r="E87" t="s">
        <v>612</v>
      </c>
      <c r="F87" t="s">
        <v>613</v>
      </c>
      <c r="H87" t="s">
        <v>614</v>
      </c>
      <c r="I87">
        <v>7059</v>
      </c>
      <c r="J87" t="s">
        <v>615</v>
      </c>
      <c r="K87" t="s">
        <v>616</v>
      </c>
      <c r="L87" t="s">
        <v>617</v>
      </c>
      <c r="M87" t="s">
        <v>618</v>
      </c>
      <c r="S87" t="s">
        <v>54</v>
      </c>
      <c r="T87" t="b">
        <v>1</v>
      </c>
      <c r="U87" t="s">
        <v>37</v>
      </c>
      <c r="V87" s="1">
        <v>46208.5</v>
      </c>
      <c r="W87" s="1">
        <v>46208.5</v>
      </c>
      <c r="X87" t="s">
        <v>38</v>
      </c>
      <c r="Y87" t="s">
        <v>38</v>
      </c>
      <c r="Z87" t="b">
        <v>0</v>
      </c>
      <c r="AB87" t="s">
        <v>619</v>
      </c>
    </row>
    <row r="88" spans="1:28" ht="21" customHeight="1" x14ac:dyDescent="0.2">
      <c r="A88" t="s">
        <v>620</v>
      </c>
      <c r="C88">
        <v>619</v>
      </c>
      <c r="D88">
        <v>35760</v>
      </c>
      <c r="E88" t="s">
        <v>621</v>
      </c>
      <c r="F88" t="s">
        <v>622</v>
      </c>
      <c r="H88" t="s">
        <v>623</v>
      </c>
      <c r="I88">
        <v>300671</v>
      </c>
      <c r="J88" t="s">
        <v>112</v>
      </c>
      <c r="K88" t="s">
        <v>113</v>
      </c>
      <c r="L88" t="s">
        <v>45</v>
      </c>
      <c r="M88" t="s">
        <v>46</v>
      </c>
      <c r="N88" t="s">
        <v>624</v>
      </c>
      <c r="Q88" t="s">
        <v>622</v>
      </c>
      <c r="S88" t="s">
        <v>54</v>
      </c>
      <c r="T88" t="b">
        <v>1</v>
      </c>
      <c r="U88" t="s">
        <v>37</v>
      </c>
      <c r="V88" s="1">
        <v>45560.5</v>
      </c>
      <c r="W88" s="1">
        <v>45560.5</v>
      </c>
      <c r="X88" t="s">
        <v>38</v>
      </c>
      <c r="Y88" t="s">
        <v>38</v>
      </c>
      <c r="Z88" t="b">
        <v>1</v>
      </c>
      <c r="AA88" t="s">
        <v>55</v>
      </c>
      <c r="AB88" t="s">
        <v>169</v>
      </c>
    </row>
    <row r="89" spans="1:28" ht="21" customHeight="1" x14ac:dyDescent="0.2">
      <c r="A89" t="s">
        <v>625</v>
      </c>
      <c r="C89">
        <v>372</v>
      </c>
      <c r="D89">
        <v>211</v>
      </c>
      <c r="E89" t="s">
        <v>626</v>
      </c>
      <c r="F89" t="s">
        <v>627</v>
      </c>
      <c r="H89" t="s">
        <v>628</v>
      </c>
      <c r="I89">
        <v>92617</v>
      </c>
      <c r="J89" t="s">
        <v>629</v>
      </c>
      <c r="L89" t="s">
        <v>33</v>
      </c>
      <c r="M89" t="s">
        <v>34</v>
      </c>
      <c r="Q89" t="s">
        <v>630</v>
      </c>
      <c r="R89" t="s">
        <v>631</v>
      </c>
      <c r="S89" t="s">
        <v>36</v>
      </c>
      <c r="T89" t="b">
        <v>1</v>
      </c>
      <c r="U89" t="s">
        <v>37</v>
      </c>
      <c r="V89" s="1">
        <v>41530</v>
      </c>
      <c r="W89" s="1">
        <v>41530</v>
      </c>
      <c r="X89" t="s">
        <v>38</v>
      </c>
      <c r="Y89" t="s">
        <v>38</v>
      </c>
      <c r="Z89" t="b">
        <v>1</v>
      </c>
      <c r="AA89" t="s">
        <v>55</v>
      </c>
      <c r="AB89" t="s">
        <v>169</v>
      </c>
    </row>
    <row r="90" spans="1:28" ht="21" customHeight="1" x14ac:dyDescent="0.2">
      <c r="A90" t="s">
        <v>632</v>
      </c>
      <c r="C90">
        <v>373</v>
      </c>
      <c r="D90">
        <v>447</v>
      </c>
      <c r="E90" t="s">
        <v>633</v>
      </c>
      <c r="F90" t="s">
        <v>634</v>
      </c>
      <c r="H90" t="s">
        <v>635</v>
      </c>
      <c r="I90">
        <v>95002</v>
      </c>
      <c r="J90" t="s">
        <v>636</v>
      </c>
      <c r="L90" t="s">
        <v>33</v>
      </c>
      <c r="M90" t="s">
        <v>34</v>
      </c>
      <c r="Q90" t="s">
        <v>637</v>
      </c>
      <c r="R90">
        <f>886-2-8977-1770</f>
        <v>-9863</v>
      </c>
      <c r="S90" t="s">
        <v>54</v>
      </c>
      <c r="T90" t="b">
        <v>1</v>
      </c>
      <c r="U90" t="s">
        <v>37</v>
      </c>
      <c r="V90" s="1">
        <v>42858</v>
      </c>
      <c r="W90" s="1">
        <v>42858</v>
      </c>
      <c r="X90" t="s">
        <v>38</v>
      </c>
      <c r="Y90" t="s">
        <v>38</v>
      </c>
      <c r="Z90" t="b">
        <v>1</v>
      </c>
      <c r="AB90" t="s">
        <v>39</v>
      </c>
    </row>
    <row r="91" spans="1:28" ht="21" customHeight="1" x14ac:dyDescent="0.2">
      <c r="A91" t="s">
        <v>638</v>
      </c>
      <c r="C91">
        <v>374</v>
      </c>
      <c r="D91">
        <v>1208</v>
      </c>
      <c r="E91" t="s">
        <v>639</v>
      </c>
      <c r="F91" t="s">
        <v>640</v>
      </c>
      <c r="H91" t="s">
        <v>641</v>
      </c>
      <c r="I91">
        <v>34236</v>
      </c>
      <c r="J91" t="s">
        <v>642</v>
      </c>
      <c r="L91" t="s">
        <v>33</v>
      </c>
      <c r="M91" t="s">
        <v>34</v>
      </c>
      <c r="Q91" t="s">
        <v>640</v>
      </c>
      <c r="S91" t="s">
        <v>54</v>
      </c>
      <c r="T91" t="b">
        <v>1</v>
      </c>
      <c r="U91" t="s">
        <v>37</v>
      </c>
      <c r="V91" s="1">
        <v>44629</v>
      </c>
      <c r="W91" s="1">
        <v>44629</v>
      </c>
      <c r="X91" t="s">
        <v>38</v>
      </c>
      <c r="Y91" t="s">
        <v>38</v>
      </c>
      <c r="Z91" t="b">
        <v>1</v>
      </c>
      <c r="AB91" t="s">
        <v>39</v>
      </c>
    </row>
    <row r="92" spans="1:28" ht="21" customHeight="1" x14ac:dyDescent="0.2">
      <c r="A92" t="s">
        <v>643</v>
      </c>
      <c r="C92">
        <v>375</v>
      </c>
      <c r="D92">
        <v>354</v>
      </c>
      <c r="E92" t="s">
        <v>644</v>
      </c>
      <c r="F92" t="s">
        <v>645</v>
      </c>
      <c r="H92" t="s">
        <v>646</v>
      </c>
      <c r="I92">
        <v>516005</v>
      </c>
      <c r="J92" t="s">
        <v>435</v>
      </c>
      <c r="L92" t="s">
        <v>45</v>
      </c>
      <c r="M92" t="s">
        <v>46</v>
      </c>
      <c r="Q92" t="s">
        <v>645</v>
      </c>
      <c r="R92" t="s">
        <v>647</v>
      </c>
      <c r="S92" t="s">
        <v>54</v>
      </c>
      <c r="T92" t="b">
        <v>1</v>
      </c>
      <c r="U92" t="s">
        <v>37</v>
      </c>
      <c r="V92" s="1">
        <v>41297</v>
      </c>
      <c r="W92" s="1">
        <v>42291</v>
      </c>
      <c r="X92" t="s">
        <v>38</v>
      </c>
      <c r="Y92" t="s">
        <v>38</v>
      </c>
      <c r="Z92" t="b">
        <v>1</v>
      </c>
      <c r="AA92" t="s">
        <v>55</v>
      </c>
      <c r="AB92" t="s">
        <v>56</v>
      </c>
    </row>
    <row r="93" spans="1:28" ht="21" customHeight="1" x14ac:dyDescent="0.2">
      <c r="A93" t="s">
        <v>648</v>
      </c>
      <c r="C93">
        <v>449</v>
      </c>
      <c r="D93">
        <v>1200</v>
      </c>
      <c r="E93" t="s">
        <v>649</v>
      </c>
      <c r="F93" t="s">
        <v>650</v>
      </c>
      <c r="H93" t="s">
        <v>651</v>
      </c>
      <c r="I93">
        <v>510168</v>
      </c>
      <c r="J93" t="s">
        <v>652</v>
      </c>
      <c r="K93" t="s">
        <v>113</v>
      </c>
      <c r="L93" t="s">
        <v>45</v>
      </c>
      <c r="M93" t="s">
        <v>46</v>
      </c>
      <c r="Q93" t="s">
        <v>653</v>
      </c>
      <c r="R93">
        <v>5027778450</v>
      </c>
      <c r="S93" t="s">
        <v>546</v>
      </c>
      <c r="T93" t="b">
        <v>1</v>
      </c>
      <c r="U93" t="s">
        <v>37</v>
      </c>
      <c r="V93" s="1">
        <v>44510</v>
      </c>
      <c r="W93" s="1">
        <v>44510</v>
      </c>
      <c r="X93" t="s">
        <v>38</v>
      </c>
      <c r="Y93" t="s">
        <v>38</v>
      </c>
      <c r="Z93" t="b">
        <v>1</v>
      </c>
      <c r="AA93" t="s">
        <v>547</v>
      </c>
      <c r="AB93" t="s">
        <v>39</v>
      </c>
    </row>
    <row r="94" spans="1:28" ht="21" customHeight="1" x14ac:dyDescent="0.2">
      <c r="A94" t="s">
        <v>654</v>
      </c>
      <c r="C94">
        <v>761</v>
      </c>
      <c r="D94">
        <v>40789</v>
      </c>
      <c r="E94" t="s">
        <v>655</v>
      </c>
      <c r="H94" t="s">
        <v>656</v>
      </c>
      <c r="I94">
        <v>10003</v>
      </c>
      <c r="J94" t="s">
        <v>657</v>
      </c>
      <c r="K94" t="s">
        <v>658</v>
      </c>
      <c r="L94" t="s">
        <v>33</v>
      </c>
      <c r="M94" t="s">
        <v>34</v>
      </c>
      <c r="N94" t="s">
        <v>659</v>
      </c>
      <c r="Q94" t="s">
        <v>660</v>
      </c>
      <c r="R94" t="s">
        <v>661</v>
      </c>
      <c r="S94" t="s">
        <v>54</v>
      </c>
      <c r="T94" t="b">
        <v>1</v>
      </c>
      <c r="U94" t="s">
        <v>37</v>
      </c>
      <c r="V94" s="1">
        <v>46084.5</v>
      </c>
      <c r="W94" s="1">
        <v>46084.5</v>
      </c>
      <c r="X94" t="s">
        <v>38</v>
      </c>
      <c r="Y94" t="s">
        <v>38</v>
      </c>
      <c r="Z94" t="b">
        <v>1</v>
      </c>
      <c r="AA94" t="s">
        <v>55</v>
      </c>
      <c r="AB94" t="s">
        <v>56</v>
      </c>
    </row>
    <row r="95" spans="1:28" ht="21" customHeight="1" x14ac:dyDescent="0.2">
      <c r="A95" t="s">
        <v>662</v>
      </c>
      <c r="C95">
        <v>620</v>
      </c>
      <c r="D95">
        <v>35761</v>
      </c>
      <c r="E95" t="s">
        <v>663</v>
      </c>
      <c r="F95" t="s">
        <v>664</v>
      </c>
      <c r="H95" t="s">
        <v>665</v>
      </c>
      <c r="I95">
        <v>60661</v>
      </c>
      <c r="J95" t="s">
        <v>666</v>
      </c>
      <c r="K95" t="s">
        <v>667</v>
      </c>
      <c r="L95" t="s">
        <v>33</v>
      </c>
      <c r="M95" t="s">
        <v>34</v>
      </c>
      <c r="S95" t="s">
        <v>36</v>
      </c>
      <c r="T95" t="b">
        <v>1</v>
      </c>
      <c r="U95" t="s">
        <v>37</v>
      </c>
      <c r="V95" s="1">
        <v>45558.5</v>
      </c>
      <c r="W95" s="1">
        <v>45558.5</v>
      </c>
      <c r="X95" t="s">
        <v>38</v>
      </c>
      <c r="Y95" t="s">
        <v>38</v>
      </c>
      <c r="Z95" t="b">
        <v>1</v>
      </c>
      <c r="AB95" t="s">
        <v>39</v>
      </c>
    </row>
    <row r="96" spans="1:28" ht="21" customHeight="1" x14ac:dyDescent="0.2">
      <c r="A96" t="s">
        <v>668</v>
      </c>
      <c r="C96">
        <v>377</v>
      </c>
      <c r="D96">
        <v>709</v>
      </c>
      <c r="E96" t="s">
        <v>669</v>
      </c>
      <c r="F96" t="s">
        <v>670</v>
      </c>
      <c r="H96" t="s">
        <v>671</v>
      </c>
      <c r="I96">
        <v>48093</v>
      </c>
      <c r="J96" t="s">
        <v>672</v>
      </c>
      <c r="L96" t="s">
        <v>33</v>
      </c>
      <c r="M96" t="s">
        <v>34</v>
      </c>
      <c r="Q96" t="s">
        <v>673</v>
      </c>
      <c r="R96">
        <v>5867193474</v>
      </c>
      <c r="S96" t="s">
        <v>36</v>
      </c>
      <c r="T96" t="b">
        <v>1</v>
      </c>
      <c r="U96" t="s">
        <v>37</v>
      </c>
      <c r="V96" s="1">
        <v>43152</v>
      </c>
      <c r="W96" s="1">
        <v>43152</v>
      </c>
      <c r="X96" t="s">
        <v>38</v>
      </c>
      <c r="Y96" t="s">
        <v>38</v>
      </c>
      <c r="Z96" t="b">
        <v>1</v>
      </c>
      <c r="AB96" t="s">
        <v>39</v>
      </c>
    </row>
    <row r="97" spans="1:28" ht="21" customHeight="1" x14ac:dyDescent="0.2">
      <c r="A97" t="s">
        <v>674</v>
      </c>
      <c r="C97">
        <v>719</v>
      </c>
      <c r="D97">
        <v>37919</v>
      </c>
      <c r="E97" t="s">
        <v>675</v>
      </c>
      <c r="F97" t="s">
        <v>676</v>
      </c>
      <c r="H97" t="s">
        <v>677</v>
      </c>
      <c r="J97" t="s">
        <v>678</v>
      </c>
      <c r="K97" t="s">
        <v>679</v>
      </c>
      <c r="L97" t="s">
        <v>45</v>
      </c>
      <c r="M97" t="s">
        <v>46</v>
      </c>
      <c r="Q97" t="s">
        <v>676</v>
      </c>
      <c r="R97" t="s">
        <v>680</v>
      </c>
      <c r="S97" t="s">
        <v>54</v>
      </c>
      <c r="T97" t="b">
        <v>1</v>
      </c>
      <c r="U97" t="s">
        <v>37</v>
      </c>
      <c r="V97" s="1">
        <v>45785.5</v>
      </c>
      <c r="W97" s="1">
        <v>45785.5</v>
      </c>
      <c r="X97" t="s">
        <v>38</v>
      </c>
      <c r="Y97" t="s">
        <v>38</v>
      </c>
      <c r="Z97" t="b">
        <v>1</v>
      </c>
      <c r="AA97" t="s">
        <v>55</v>
      </c>
      <c r="AB97" t="s">
        <v>56</v>
      </c>
    </row>
    <row r="98" spans="1:28" ht="21" customHeight="1" x14ac:dyDescent="0.2">
      <c r="A98" t="s">
        <v>681</v>
      </c>
      <c r="C98">
        <v>379</v>
      </c>
      <c r="D98">
        <v>1067</v>
      </c>
      <c r="E98" t="s">
        <v>682</v>
      </c>
      <c r="F98" t="s">
        <v>683</v>
      </c>
      <c r="H98" t="s">
        <v>684</v>
      </c>
      <c r="I98">
        <v>2750</v>
      </c>
      <c r="J98" t="s">
        <v>685</v>
      </c>
      <c r="L98" t="s">
        <v>686</v>
      </c>
      <c r="M98" t="s">
        <v>687</v>
      </c>
      <c r="Q98" t="s">
        <v>683</v>
      </c>
      <c r="R98">
        <v>4545759219</v>
      </c>
      <c r="S98" t="s">
        <v>54</v>
      </c>
      <c r="T98" t="b">
        <v>1</v>
      </c>
      <c r="U98" t="s">
        <v>37</v>
      </c>
      <c r="V98" s="1">
        <v>43815</v>
      </c>
      <c r="W98" s="1">
        <v>45831</v>
      </c>
      <c r="X98" t="s">
        <v>38</v>
      </c>
      <c r="Y98" t="s">
        <v>38</v>
      </c>
      <c r="Z98" t="b">
        <v>1</v>
      </c>
      <c r="AA98" t="s">
        <v>55</v>
      </c>
      <c r="AB98" t="s">
        <v>39</v>
      </c>
    </row>
    <row r="99" spans="1:28" ht="21" customHeight="1" x14ac:dyDescent="0.2">
      <c r="A99" t="s">
        <v>688</v>
      </c>
      <c r="C99">
        <v>380</v>
      </c>
      <c r="D99">
        <v>497</v>
      </c>
      <c r="E99" t="s">
        <v>689</v>
      </c>
      <c r="F99" t="s">
        <v>690</v>
      </c>
      <c r="H99" t="s">
        <v>691</v>
      </c>
      <c r="I99">
        <v>94043</v>
      </c>
      <c r="J99" t="s">
        <v>692</v>
      </c>
      <c r="L99" t="s">
        <v>33</v>
      </c>
      <c r="M99" t="s">
        <v>34</v>
      </c>
      <c r="Q99" t="s">
        <v>690</v>
      </c>
      <c r="R99" t="s">
        <v>693</v>
      </c>
      <c r="S99" t="s">
        <v>36</v>
      </c>
      <c r="T99" t="b">
        <v>1</v>
      </c>
      <c r="U99" t="s">
        <v>37</v>
      </c>
      <c r="V99" s="1">
        <v>43003</v>
      </c>
      <c r="W99" s="1">
        <v>43003</v>
      </c>
      <c r="X99" t="s">
        <v>38</v>
      </c>
      <c r="Y99" t="s">
        <v>38</v>
      </c>
      <c r="Z99" t="b">
        <v>1</v>
      </c>
      <c r="AA99" t="s">
        <v>55</v>
      </c>
      <c r="AB99" t="s">
        <v>56</v>
      </c>
    </row>
    <row r="100" spans="1:28" ht="21" customHeight="1" x14ac:dyDescent="0.2">
      <c r="A100" t="s">
        <v>694</v>
      </c>
      <c r="C100">
        <v>381</v>
      </c>
      <c r="D100">
        <v>506</v>
      </c>
      <c r="E100" t="s">
        <v>695</v>
      </c>
      <c r="F100" t="s">
        <v>696</v>
      </c>
      <c r="H100" t="s">
        <v>697</v>
      </c>
      <c r="J100" t="s">
        <v>112</v>
      </c>
      <c r="L100" t="s">
        <v>45</v>
      </c>
      <c r="M100" t="s">
        <v>46</v>
      </c>
      <c r="Q100" t="s">
        <v>696</v>
      </c>
      <c r="R100" t="s">
        <v>698</v>
      </c>
      <c r="S100" t="s">
        <v>54</v>
      </c>
      <c r="T100" t="b">
        <v>1</v>
      </c>
      <c r="U100" t="s">
        <v>37</v>
      </c>
      <c r="V100" s="1">
        <v>42544</v>
      </c>
      <c r="W100" s="1">
        <v>43006</v>
      </c>
      <c r="X100" t="s">
        <v>38</v>
      </c>
      <c r="Y100" t="s">
        <v>38</v>
      </c>
      <c r="Z100" t="b">
        <v>1</v>
      </c>
      <c r="AA100" t="s">
        <v>55</v>
      </c>
      <c r="AB100" t="s">
        <v>56</v>
      </c>
    </row>
    <row r="101" spans="1:28" ht="21" customHeight="1" x14ac:dyDescent="0.2">
      <c r="A101" t="s">
        <v>699</v>
      </c>
      <c r="C101">
        <v>706</v>
      </c>
      <c r="D101">
        <v>37520</v>
      </c>
      <c r="E101" t="s">
        <v>700</v>
      </c>
      <c r="H101" t="s">
        <v>701</v>
      </c>
      <c r="I101" t="s">
        <v>702</v>
      </c>
      <c r="J101" t="s">
        <v>703</v>
      </c>
      <c r="K101" t="s">
        <v>704</v>
      </c>
      <c r="L101" t="s">
        <v>198</v>
      </c>
      <c r="M101" t="s">
        <v>199</v>
      </c>
      <c r="N101" t="s">
        <v>705</v>
      </c>
      <c r="Q101" t="s">
        <v>706</v>
      </c>
      <c r="S101" t="s">
        <v>546</v>
      </c>
      <c r="T101" t="b">
        <v>1</v>
      </c>
      <c r="U101" t="s">
        <v>37</v>
      </c>
      <c r="V101" s="1">
        <v>45747.5</v>
      </c>
      <c r="W101" s="1">
        <v>45747.5</v>
      </c>
      <c r="X101" t="s">
        <v>38</v>
      </c>
      <c r="Y101" t="s">
        <v>38</v>
      </c>
      <c r="Z101" t="b">
        <v>0</v>
      </c>
      <c r="AA101" t="s">
        <v>323</v>
      </c>
    </row>
    <row r="102" spans="1:28" ht="21" customHeight="1" x14ac:dyDescent="0.2">
      <c r="A102" t="s">
        <v>707</v>
      </c>
      <c r="C102">
        <v>737</v>
      </c>
      <c r="D102">
        <v>38725</v>
      </c>
      <c r="E102" t="s">
        <v>708</v>
      </c>
      <c r="H102" t="s">
        <v>709</v>
      </c>
      <c r="I102">
        <v>21984</v>
      </c>
      <c r="J102" t="s">
        <v>710</v>
      </c>
      <c r="K102" t="s">
        <v>711</v>
      </c>
      <c r="L102" t="s">
        <v>104</v>
      </c>
      <c r="M102" t="s">
        <v>105</v>
      </c>
      <c r="N102" t="s">
        <v>712</v>
      </c>
      <c r="S102" t="s">
        <v>131</v>
      </c>
      <c r="T102" t="b">
        <v>1</v>
      </c>
      <c r="U102" t="s">
        <v>37</v>
      </c>
      <c r="V102" s="1">
        <v>45882.5</v>
      </c>
      <c r="W102" s="1">
        <v>45882.5</v>
      </c>
      <c r="X102" t="s">
        <v>38</v>
      </c>
      <c r="Y102" t="s">
        <v>38</v>
      </c>
      <c r="Z102" t="b">
        <v>0</v>
      </c>
      <c r="AA102" t="s">
        <v>323</v>
      </c>
    </row>
    <row r="103" spans="1:28" ht="21" customHeight="1" x14ac:dyDescent="0.2">
      <c r="A103" t="s">
        <v>713</v>
      </c>
      <c r="C103">
        <v>382</v>
      </c>
      <c r="D103">
        <v>839</v>
      </c>
      <c r="E103" t="s">
        <v>714</v>
      </c>
      <c r="F103" t="s">
        <v>715</v>
      </c>
      <c r="H103" t="s">
        <v>716</v>
      </c>
      <c r="I103">
        <v>95054</v>
      </c>
      <c r="J103" t="s">
        <v>717</v>
      </c>
      <c r="L103" t="s">
        <v>33</v>
      </c>
      <c r="M103" t="s">
        <v>34</v>
      </c>
      <c r="Q103" t="s">
        <v>718</v>
      </c>
      <c r="R103" t="s">
        <v>719</v>
      </c>
      <c r="S103" t="s">
        <v>131</v>
      </c>
      <c r="T103" t="b">
        <v>1</v>
      </c>
      <c r="U103" t="s">
        <v>37</v>
      </c>
      <c r="V103" s="1">
        <v>43251</v>
      </c>
      <c r="W103" s="1">
        <v>43251</v>
      </c>
      <c r="X103" t="s">
        <v>38</v>
      </c>
      <c r="Y103" t="s">
        <v>38</v>
      </c>
      <c r="Z103" t="b">
        <v>1</v>
      </c>
      <c r="AA103" t="s">
        <v>492</v>
      </c>
      <c r="AB103" t="s">
        <v>56</v>
      </c>
    </row>
    <row r="104" spans="1:28" ht="21" customHeight="1" x14ac:dyDescent="0.2">
      <c r="A104" t="s">
        <v>720</v>
      </c>
      <c r="C104">
        <v>621</v>
      </c>
      <c r="D104">
        <v>34794</v>
      </c>
      <c r="E104" t="s">
        <v>721</v>
      </c>
      <c r="F104" t="s">
        <v>722</v>
      </c>
      <c r="H104" t="s">
        <v>723</v>
      </c>
      <c r="I104">
        <v>517099</v>
      </c>
      <c r="J104" t="s">
        <v>724</v>
      </c>
      <c r="L104" t="s">
        <v>45</v>
      </c>
      <c r="M104" t="s">
        <v>46</v>
      </c>
      <c r="N104" t="s">
        <v>725</v>
      </c>
      <c r="Q104" t="s">
        <v>722</v>
      </c>
      <c r="S104" t="s">
        <v>54</v>
      </c>
      <c r="T104" t="b">
        <v>1</v>
      </c>
      <c r="U104" t="s">
        <v>37</v>
      </c>
      <c r="V104" s="1">
        <v>45482.5</v>
      </c>
      <c r="W104" s="1">
        <v>45482.5</v>
      </c>
      <c r="X104" t="s">
        <v>38</v>
      </c>
      <c r="Y104" t="s">
        <v>38</v>
      </c>
      <c r="Z104" t="b">
        <v>1</v>
      </c>
      <c r="AA104" t="s">
        <v>55</v>
      </c>
      <c r="AB104" t="s">
        <v>169</v>
      </c>
    </row>
    <row r="105" spans="1:28" ht="21" customHeight="1" x14ac:dyDescent="0.2">
      <c r="A105" t="s">
        <v>726</v>
      </c>
      <c r="C105">
        <v>384</v>
      </c>
      <c r="D105">
        <v>880</v>
      </c>
      <c r="E105" t="s">
        <v>727</v>
      </c>
      <c r="F105" t="s">
        <v>728</v>
      </c>
      <c r="H105" t="s">
        <v>729</v>
      </c>
      <c r="I105">
        <v>528415</v>
      </c>
      <c r="J105" t="s">
        <v>730</v>
      </c>
      <c r="L105" t="s">
        <v>45</v>
      </c>
      <c r="M105" t="s">
        <v>46</v>
      </c>
      <c r="Q105" t="s">
        <v>728</v>
      </c>
      <c r="R105" t="s">
        <v>731</v>
      </c>
      <c r="S105" t="s">
        <v>54</v>
      </c>
      <c r="T105" t="b">
        <v>1</v>
      </c>
      <c r="U105" t="s">
        <v>37</v>
      </c>
      <c r="V105" s="1">
        <v>43305</v>
      </c>
      <c r="W105" s="1">
        <v>43305</v>
      </c>
      <c r="X105" t="s">
        <v>38</v>
      </c>
      <c r="Y105" t="s">
        <v>38</v>
      </c>
      <c r="Z105" t="b">
        <v>1</v>
      </c>
      <c r="AA105" t="s">
        <v>55</v>
      </c>
      <c r="AB105" t="s">
        <v>169</v>
      </c>
    </row>
    <row r="106" spans="1:28" ht="21" customHeight="1" x14ac:dyDescent="0.2">
      <c r="A106" t="s">
        <v>732</v>
      </c>
      <c r="C106">
        <v>622</v>
      </c>
      <c r="D106">
        <v>34367</v>
      </c>
      <c r="E106" t="s">
        <v>733</v>
      </c>
      <c r="F106" t="s">
        <v>734</v>
      </c>
      <c r="H106" t="s">
        <v>735</v>
      </c>
      <c r="I106">
        <v>510620</v>
      </c>
      <c r="J106" t="s">
        <v>736</v>
      </c>
      <c r="K106" t="s">
        <v>113</v>
      </c>
      <c r="L106" t="s">
        <v>45</v>
      </c>
      <c r="M106" t="s">
        <v>46</v>
      </c>
      <c r="N106" t="s">
        <v>737</v>
      </c>
      <c r="P106" t="s">
        <v>738</v>
      </c>
      <c r="Q106" t="s">
        <v>734</v>
      </c>
      <c r="S106" t="s">
        <v>54</v>
      </c>
      <c r="T106" t="b">
        <v>1</v>
      </c>
      <c r="U106" t="s">
        <v>37</v>
      </c>
      <c r="V106" s="1">
        <v>45433.5</v>
      </c>
      <c r="W106" s="1">
        <v>45433.5</v>
      </c>
      <c r="X106" t="s">
        <v>38</v>
      </c>
      <c r="Y106" t="s">
        <v>38</v>
      </c>
      <c r="Z106" t="b">
        <v>1</v>
      </c>
      <c r="AA106" t="s">
        <v>55</v>
      </c>
      <c r="AB106" t="s">
        <v>169</v>
      </c>
    </row>
    <row r="107" spans="1:28" ht="21" customHeight="1" x14ac:dyDescent="0.2">
      <c r="A107" t="s">
        <v>739</v>
      </c>
      <c r="C107">
        <v>791</v>
      </c>
      <c r="D107">
        <v>982</v>
      </c>
      <c r="E107" t="s">
        <v>740</v>
      </c>
      <c r="F107" t="s">
        <v>741</v>
      </c>
      <c r="H107" t="s">
        <v>742</v>
      </c>
      <c r="I107">
        <v>523000</v>
      </c>
      <c r="J107" t="s">
        <v>457</v>
      </c>
      <c r="L107" t="s">
        <v>45</v>
      </c>
      <c r="M107" t="s">
        <v>46</v>
      </c>
      <c r="N107" t="s">
        <v>743</v>
      </c>
      <c r="Q107" t="s">
        <v>741</v>
      </c>
      <c r="S107" t="s">
        <v>54</v>
      </c>
      <c r="T107" t="b">
        <v>1</v>
      </c>
      <c r="U107" t="s">
        <v>37</v>
      </c>
      <c r="V107" s="1">
        <v>46216</v>
      </c>
      <c r="W107" s="1">
        <v>46216</v>
      </c>
      <c r="X107" t="s">
        <v>38</v>
      </c>
      <c r="Y107" t="s">
        <v>38</v>
      </c>
      <c r="Z107" t="b">
        <v>1</v>
      </c>
      <c r="AA107" t="s">
        <v>55</v>
      </c>
      <c r="AB107" t="s">
        <v>56</v>
      </c>
    </row>
    <row r="108" spans="1:28" ht="21" customHeight="1" x14ac:dyDescent="0.2">
      <c r="A108" t="s">
        <v>744</v>
      </c>
      <c r="C108">
        <v>385</v>
      </c>
      <c r="D108">
        <v>119</v>
      </c>
      <c r="E108" t="s">
        <v>745</v>
      </c>
      <c r="F108" t="s">
        <v>746</v>
      </c>
      <c r="H108" t="s">
        <v>747</v>
      </c>
      <c r="J108" t="s">
        <v>329</v>
      </c>
      <c r="L108" t="s">
        <v>45</v>
      </c>
      <c r="M108" t="s">
        <v>46</v>
      </c>
      <c r="Q108" t="s">
        <v>746</v>
      </c>
      <c r="R108" t="s">
        <v>748</v>
      </c>
      <c r="S108" t="s">
        <v>36</v>
      </c>
      <c r="T108" t="b">
        <v>1</v>
      </c>
      <c r="U108" t="s">
        <v>37</v>
      </c>
      <c r="V108" s="1">
        <v>40977</v>
      </c>
      <c r="W108" s="1">
        <v>40977</v>
      </c>
      <c r="X108" t="s">
        <v>38</v>
      </c>
      <c r="Y108" t="s">
        <v>38</v>
      </c>
      <c r="Z108" t="b">
        <v>1</v>
      </c>
      <c r="AA108" t="s">
        <v>55</v>
      </c>
      <c r="AB108" t="s">
        <v>56</v>
      </c>
    </row>
    <row r="109" spans="1:28" ht="21" customHeight="1" x14ac:dyDescent="0.2">
      <c r="A109" t="s">
        <v>749</v>
      </c>
      <c r="C109">
        <v>691</v>
      </c>
      <c r="D109">
        <v>142</v>
      </c>
      <c r="E109" t="s">
        <v>750</v>
      </c>
      <c r="F109" t="s">
        <v>751</v>
      </c>
      <c r="H109" t="s">
        <v>752</v>
      </c>
      <c r="J109" t="s">
        <v>753</v>
      </c>
      <c r="L109" t="s">
        <v>45</v>
      </c>
      <c r="M109" t="s">
        <v>46</v>
      </c>
      <c r="Q109" t="s">
        <v>751</v>
      </c>
      <c r="R109">
        <f>86-18922877615</f>
        <v>-18922877529</v>
      </c>
      <c r="S109" t="s">
        <v>54</v>
      </c>
      <c r="T109" t="b">
        <v>1</v>
      </c>
      <c r="U109" t="s">
        <v>37</v>
      </c>
      <c r="V109" s="1">
        <v>41131</v>
      </c>
      <c r="W109" s="1">
        <v>41131</v>
      </c>
      <c r="X109" t="s">
        <v>38</v>
      </c>
      <c r="Y109" t="s">
        <v>38</v>
      </c>
      <c r="Z109" t="b">
        <v>1</v>
      </c>
      <c r="AA109" t="s">
        <v>55</v>
      </c>
      <c r="AB109" t="s">
        <v>169</v>
      </c>
    </row>
    <row r="110" spans="1:28" ht="21" customHeight="1" x14ac:dyDescent="0.2">
      <c r="A110" t="s">
        <v>754</v>
      </c>
      <c r="C110">
        <v>744</v>
      </c>
      <c r="D110">
        <v>39389</v>
      </c>
      <c r="E110" t="s">
        <v>755</v>
      </c>
      <c r="F110" t="s">
        <v>756</v>
      </c>
      <c r="H110" t="s">
        <v>757</v>
      </c>
      <c r="I110">
        <v>518000</v>
      </c>
      <c r="J110" t="s">
        <v>758</v>
      </c>
      <c r="K110" t="s">
        <v>759</v>
      </c>
      <c r="L110" t="s">
        <v>45</v>
      </c>
      <c r="M110" t="s">
        <v>46</v>
      </c>
      <c r="N110" t="s">
        <v>760</v>
      </c>
      <c r="Q110" t="s">
        <v>756</v>
      </c>
      <c r="S110" t="s">
        <v>54</v>
      </c>
      <c r="T110" t="b">
        <v>1</v>
      </c>
      <c r="U110" t="s">
        <v>37</v>
      </c>
      <c r="V110" s="1">
        <v>45967.5</v>
      </c>
      <c r="W110" s="1">
        <v>45967.5</v>
      </c>
      <c r="X110" t="s">
        <v>38</v>
      </c>
      <c r="Y110" t="s">
        <v>38</v>
      </c>
      <c r="Z110" t="b">
        <v>1</v>
      </c>
      <c r="AA110" t="s">
        <v>323</v>
      </c>
      <c r="AB110" t="s">
        <v>39</v>
      </c>
    </row>
    <row r="111" spans="1:28" ht="21" customHeight="1" x14ac:dyDescent="0.2">
      <c r="A111" t="s">
        <v>761</v>
      </c>
      <c r="C111">
        <v>387</v>
      </c>
      <c r="D111">
        <v>32136</v>
      </c>
      <c r="E111" t="s">
        <v>762</v>
      </c>
      <c r="F111" t="s">
        <v>763</v>
      </c>
      <c r="H111" t="s">
        <v>764</v>
      </c>
      <c r="I111" t="s">
        <v>329</v>
      </c>
      <c r="J111" t="s">
        <v>113</v>
      </c>
      <c r="L111" t="s">
        <v>45</v>
      </c>
      <c r="M111" t="s">
        <v>46</v>
      </c>
      <c r="N111" t="s">
        <v>765</v>
      </c>
      <c r="Q111" t="s">
        <v>763</v>
      </c>
      <c r="R111" t="s">
        <v>766</v>
      </c>
      <c r="S111" t="s">
        <v>54</v>
      </c>
      <c r="T111" t="b">
        <v>1</v>
      </c>
      <c r="U111" t="s">
        <v>37</v>
      </c>
      <c r="V111" s="1">
        <v>43272</v>
      </c>
      <c r="W111" s="1">
        <v>43272</v>
      </c>
      <c r="X111" t="s">
        <v>38</v>
      </c>
      <c r="Y111" t="s">
        <v>38</v>
      </c>
      <c r="Z111" t="b">
        <v>1</v>
      </c>
      <c r="AA111" t="s">
        <v>55</v>
      </c>
      <c r="AB111" t="s">
        <v>56</v>
      </c>
    </row>
    <row r="112" spans="1:28" ht="21" customHeight="1" x14ac:dyDescent="0.2">
      <c r="A112" t="s">
        <v>767</v>
      </c>
      <c r="C112">
        <v>388</v>
      </c>
      <c r="D112">
        <v>402</v>
      </c>
      <c r="E112" t="s">
        <v>768</v>
      </c>
      <c r="F112" t="s">
        <v>769</v>
      </c>
      <c r="H112" t="s">
        <v>770</v>
      </c>
      <c r="J112" t="s">
        <v>771</v>
      </c>
      <c r="L112" t="s">
        <v>104</v>
      </c>
      <c r="M112" t="s">
        <v>105</v>
      </c>
      <c r="Q112" t="s">
        <v>769</v>
      </c>
      <c r="R112" t="s">
        <v>772</v>
      </c>
      <c r="S112" t="s">
        <v>36</v>
      </c>
      <c r="T112" t="b">
        <v>1</v>
      </c>
      <c r="U112" t="s">
        <v>37</v>
      </c>
      <c r="V112" s="1">
        <v>42549</v>
      </c>
      <c r="W112" s="1">
        <v>42551</v>
      </c>
      <c r="X112" t="s">
        <v>38</v>
      </c>
      <c r="Y112" t="s">
        <v>38</v>
      </c>
      <c r="Z112" t="b">
        <v>1</v>
      </c>
      <c r="AA112" t="s">
        <v>323</v>
      </c>
      <c r="AB112" t="s">
        <v>39</v>
      </c>
    </row>
    <row r="113" spans="1:28" ht="21" customHeight="1" x14ac:dyDescent="0.2">
      <c r="A113" t="s">
        <v>773</v>
      </c>
      <c r="C113">
        <v>391</v>
      </c>
      <c r="D113">
        <v>371</v>
      </c>
      <c r="E113" t="s">
        <v>774</v>
      </c>
      <c r="F113" t="s">
        <v>775</v>
      </c>
      <c r="H113" t="s">
        <v>776</v>
      </c>
      <c r="I113">
        <v>86653</v>
      </c>
      <c r="J113" t="s">
        <v>777</v>
      </c>
      <c r="L113" t="s">
        <v>62</v>
      </c>
      <c r="M113" t="s">
        <v>63</v>
      </c>
      <c r="Q113" t="s">
        <v>775</v>
      </c>
      <c r="R113" t="s">
        <v>778</v>
      </c>
      <c r="S113" t="s">
        <v>54</v>
      </c>
      <c r="T113" t="b">
        <v>1</v>
      </c>
      <c r="U113" t="s">
        <v>37</v>
      </c>
      <c r="V113" s="1">
        <v>42374</v>
      </c>
      <c r="W113" s="1">
        <v>42374</v>
      </c>
      <c r="X113" t="s">
        <v>38</v>
      </c>
      <c r="Y113" t="s">
        <v>38</v>
      </c>
      <c r="Z113" t="b">
        <v>1</v>
      </c>
      <c r="AB113" t="s">
        <v>39</v>
      </c>
    </row>
    <row r="114" spans="1:28" ht="21" customHeight="1" x14ac:dyDescent="0.2">
      <c r="A114" t="s">
        <v>779</v>
      </c>
      <c r="C114">
        <v>392</v>
      </c>
      <c r="D114">
        <v>792</v>
      </c>
      <c r="E114" t="s">
        <v>780</v>
      </c>
      <c r="F114" t="s">
        <v>781</v>
      </c>
      <c r="H114" t="s">
        <v>782</v>
      </c>
      <c r="I114" t="s">
        <v>783</v>
      </c>
      <c r="J114" t="s">
        <v>784</v>
      </c>
      <c r="L114" t="s">
        <v>45</v>
      </c>
      <c r="M114" t="s">
        <v>46</v>
      </c>
      <c r="Q114" t="s">
        <v>781</v>
      </c>
      <c r="R114">
        <v>13631566537</v>
      </c>
      <c r="S114" t="s">
        <v>54</v>
      </c>
      <c r="T114" t="b">
        <v>1</v>
      </c>
      <c r="U114" t="s">
        <v>37</v>
      </c>
      <c r="V114" s="1">
        <v>43214</v>
      </c>
      <c r="W114" s="1">
        <v>43214</v>
      </c>
      <c r="X114" t="s">
        <v>38</v>
      </c>
      <c r="Y114" t="s">
        <v>38</v>
      </c>
      <c r="Z114" t="b">
        <v>1</v>
      </c>
      <c r="AA114" t="s">
        <v>55</v>
      </c>
      <c r="AB114" t="s">
        <v>169</v>
      </c>
    </row>
    <row r="115" spans="1:28" ht="21" customHeight="1" x14ac:dyDescent="0.2">
      <c r="A115" t="s">
        <v>785</v>
      </c>
      <c r="C115">
        <v>393</v>
      </c>
      <c r="D115">
        <v>669</v>
      </c>
      <c r="E115" t="s">
        <v>786</v>
      </c>
      <c r="F115" t="s">
        <v>787</v>
      </c>
      <c r="H115" t="s">
        <v>788</v>
      </c>
      <c r="J115" t="s">
        <v>113</v>
      </c>
      <c r="L115" t="s">
        <v>45</v>
      </c>
      <c r="M115" t="s">
        <v>46</v>
      </c>
      <c r="Q115" t="s">
        <v>789</v>
      </c>
      <c r="R115" t="s">
        <v>790</v>
      </c>
      <c r="S115" t="s">
        <v>54</v>
      </c>
      <c r="T115" t="b">
        <v>1</v>
      </c>
      <c r="U115" t="s">
        <v>378</v>
      </c>
      <c r="V115" s="1">
        <v>43124</v>
      </c>
      <c r="W115" s="1">
        <v>43124</v>
      </c>
      <c r="X115" t="s">
        <v>38</v>
      </c>
      <c r="Y115" s="1">
        <v>46063.5</v>
      </c>
      <c r="Z115" t="b">
        <v>1</v>
      </c>
      <c r="AA115" t="s">
        <v>55</v>
      </c>
      <c r="AB115" t="s">
        <v>56</v>
      </c>
    </row>
    <row r="116" spans="1:28" ht="21" customHeight="1" x14ac:dyDescent="0.2">
      <c r="A116" t="s">
        <v>791</v>
      </c>
      <c r="C116">
        <v>394</v>
      </c>
      <c r="D116">
        <v>528</v>
      </c>
      <c r="E116" t="s">
        <v>792</v>
      </c>
      <c r="F116" t="s">
        <v>793</v>
      </c>
      <c r="H116" t="s">
        <v>794</v>
      </c>
      <c r="J116" t="s">
        <v>795</v>
      </c>
      <c r="L116" t="s">
        <v>45</v>
      </c>
      <c r="M116" t="s">
        <v>46</v>
      </c>
      <c r="Q116" t="s">
        <v>793</v>
      </c>
      <c r="R116">
        <f>86 - 15013819879</f>
        <v>-15013819793</v>
      </c>
      <c r="S116" t="s">
        <v>54</v>
      </c>
      <c r="T116" t="b">
        <v>1</v>
      </c>
      <c r="U116" t="s">
        <v>37</v>
      </c>
      <c r="V116" s="1">
        <v>43019</v>
      </c>
      <c r="W116" s="1">
        <v>43019</v>
      </c>
      <c r="X116" t="s">
        <v>38</v>
      </c>
      <c r="Y116" t="s">
        <v>38</v>
      </c>
      <c r="Z116" t="b">
        <v>1</v>
      </c>
      <c r="AA116" t="s">
        <v>55</v>
      </c>
      <c r="AB116" t="s">
        <v>56</v>
      </c>
    </row>
    <row r="117" spans="1:28" ht="21" customHeight="1" x14ac:dyDescent="0.2">
      <c r="A117" t="s">
        <v>796</v>
      </c>
      <c r="C117">
        <v>395</v>
      </c>
      <c r="D117">
        <v>1105</v>
      </c>
      <c r="E117" t="s">
        <v>797</v>
      </c>
      <c r="F117" t="s">
        <v>798</v>
      </c>
      <c r="H117" t="s">
        <v>799</v>
      </c>
      <c r="I117">
        <v>76307</v>
      </c>
      <c r="J117" t="s">
        <v>800</v>
      </c>
      <c r="L117" t="s">
        <v>62</v>
      </c>
      <c r="M117" t="s">
        <v>63</v>
      </c>
      <c r="Q117" t="s">
        <v>801</v>
      </c>
      <c r="R117" t="s">
        <v>802</v>
      </c>
      <c r="S117" t="s">
        <v>54</v>
      </c>
      <c r="T117" t="b">
        <v>1</v>
      </c>
      <c r="U117" t="s">
        <v>37</v>
      </c>
      <c r="V117" s="1">
        <v>44007</v>
      </c>
      <c r="W117" s="1">
        <v>45904</v>
      </c>
      <c r="X117" t="s">
        <v>38</v>
      </c>
      <c r="Y117" t="s">
        <v>38</v>
      </c>
      <c r="Z117" t="b">
        <v>1</v>
      </c>
      <c r="AB117" t="s">
        <v>39</v>
      </c>
    </row>
    <row r="118" spans="1:28" ht="21" customHeight="1" x14ac:dyDescent="0.2">
      <c r="A118" t="s">
        <v>803</v>
      </c>
      <c r="C118">
        <v>396</v>
      </c>
      <c r="D118">
        <v>473</v>
      </c>
      <c r="E118" t="s">
        <v>804</v>
      </c>
      <c r="F118" t="s">
        <v>805</v>
      </c>
      <c r="H118" t="s">
        <v>806</v>
      </c>
      <c r="J118" t="s">
        <v>217</v>
      </c>
      <c r="L118" t="s">
        <v>45</v>
      </c>
      <c r="M118" t="s">
        <v>46</v>
      </c>
      <c r="Q118" t="s">
        <v>807</v>
      </c>
      <c r="R118">
        <f>86-13683112161</f>
        <v>-13683112075</v>
      </c>
      <c r="S118" t="s">
        <v>54</v>
      </c>
      <c r="T118" t="b">
        <v>1</v>
      </c>
      <c r="U118" t="s">
        <v>37</v>
      </c>
      <c r="V118" s="1">
        <v>42265</v>
      </c>
      <c r="W118" s="1">
        <v>42926</v>
      </c>
      <c r="X118" t="s">
        <v>38</v>
      </c>
      <c r="Y118" t="s">
        <v>38</v>
      </c>
      <c r="Z118" t="b">
        <v>1</v>
      </c>
      <c r="AA118" t="s">
        <v>55</v>
      </c>
      <c r="AB118" t="s">
        <v>56</v>
      </c>
    </row>
    <row r="119" spans="1:28" ht="21" customHeight="1" x14ac:dyDescent="0.2">
      <c r="A119" t="s">
        <v>808</v>
      </c>
      <c r="C119">
        <v>689</v>
      </c>
      <c r="D119">
        <v>973</v>
      </c>
      <c r="E119" t="s">
        <v>809</v>
      </c>
      <c r="F119" t="s">
        <v>810</v>
      </c>
      <c r="H119" t="s">
        <v>811</v>
      </c>
      <c r="I119">
        <v>152000</v>
      </c>
      <c r="J119" t="s">
        <v>812</v>
      </c>
      <c r="L119" t="s">
        <v>45</v>
      </c>
      <c r="M119" t="s">
        <v>46</v>
      </c>
      <c r="N119" t="s">
        <v>813</v>
      </c>
      <c r="Q119" t="s">
        <v>810</v>
      </c>
      <c r="R119" t="s">
        <v>814</v>
      </c>
      <c r="S119" t="s">
        <v>54</v>
      </c>
      <c r="T119" t="b">
        <v>1</v>
      </c>
      <c r="U119" t="s">
        <v>37</v>
      </c>
      <c r="V119" s="1">
        <v>43496</v>
      </c>
      <c r="W119" s="1">
        <v>43496.5</v>
      </c>
      <c r="X119" t="s">
        <v>38</v>
      </c>
      <c r="Y119" t="s">
        <v>38</v>
      </c>
      <c r="Z119" t="b">
        <v>1</v>
      </c>
      <c r="AA119" t="s">
        <v>55</v>
      </c>
      <c r="AB119" t="s">
        <v>56</v>
      </c>
    </row>
    <row r="120" spans="1:28" ht="21" customHeight="1" x14ac:dyDescent="0.2">
      <c r="A120" t="s">
        <v>815</v>
      </c>
      <c r="C120">
        <v>397</v>
      </c>
      <c r="D120">
        <v>1231</v>
      </c>
      <c r="E120" t="s">
        <v>816</v>
      </c>
      <c r="F120" t="s">
        <v>817</v>
      </c>
      <c r="H120" t="s">
        <v>818</v>
      </c>
      <c r="I120">
        <v>93500</v>
      </c>
      <c r="J120" t="s">
        <v>819</v>
      </c>
      <c r="L120" t="s">
        <v>820</v>
      </c>
      <c r="M120" t="s">
        <v>821</v>
      </c>
      <c r="Q120" t="s">
        <v>817</v>
      </c>
      <c r="S120" t="s">
        <v>54</v>
      </c>
      <c r="T120" t="b">
        <v>1</v>
      </c>
      <c r="U120" t="s">
        <v>37</v>
      </c>
      <c r="V120" s="1">
        <v>44930</v>
      </c>
      <c r="W120" s="1">
        <v>44930</v>
      </c>
      <c r="X120" t="s">
        <v>38</v>
      </c>
      <c r="Y120" t="s">
        <v>38</v>
      </c>
      <c r="Z120" t="b">
        <v>1</v>
      </c>
      <c r="AB120" t="s">
        <v>39</v>
      </c>
    </row>
    <row r="121" spans="1:28" ht="21" customHeight="1" x14ac:dyDescent="0.2">
      <c r="A121" t="s">
        <v>822</v>
      </c>
      <c r="C121">
        <v>707</v>
      </c>
      <c r="D121">
        <v>36535</v>
      </c>
      <c r="E121" t="s">
        <v>823</v>
      </c>
      <c r="F121" t="s">
        <v>824</v>
      </c>
      <c r="H121" t="s">
        <v>825</v>
      </c>
      <c r="J121" t="s">
        <v>826</v>
      </c>
      <c r="K121" t="s">
        <v>827</v>
      </c>
      <c r="L121" t="s">
        <v>45</v>
      </c>
      <c r="M121" t="s">
        <v>46</v>
      </c>
      <c r="N121" t="s">
        <v>828</v>
      </c>
      <c r="Q121" t="s">
        <v>824</v>
      </c>
      <c r="R121" t="s">
        <v>829</v>
      </c>
      <c r="S121" t="s">
        <v>54</v>
      </c>
      <c r="T121" t="b">
        <v>1</v>
      </c>
      <c r="U121" t="s">
        <v>37</v>
      </c>
      <c r="V121" s="1">
        <v>45615.5</v>
      </c>
      <c r="W121" s="1">
        <v>45615.5</v>
      </c>
      <c r="X121" t="s">
        <v>38</v>
      </c>
      <c r="Y121" t="s">
        <v>38</v>
      </c>
      <c r="Z121" t="b">
        <v>1</v>
      </c>
      <c r="AA121" t="s">
        <v>55</v>
      </c>
      <c r="AB121" t="s">
        <v>56</v>
      </c>
    </row>
    <row r="122" spans="1:28" ht="21" customHeight="1" x14ac:dyDescent="0.2">
      <c r="A122" t="s">
        <v>830</v>
      </c>
      <c r="C122">
        <v>623</v>
      </c>
      <c r="D122">
        <v>35618</v>
      </c>
      <c r="E122" t="s">
        <v>831</v>
      </c>
      <c r="F122" t="s">
        <v>832</v>
      </c>
      <c r="H122" s="2">
        <v>36923</v>
      </c>
      <c r="I122" t="s">
        <v>833</v>
      </c>
      <c r="J122" t="s">
        <v>834</v>
      </c>
      <c r="K122" t="s">
        <v>835</v>
      </c>
      <c r="L122" t="s">
        <v>198</v>
      </c>
      <c r="M122" t="s">
        <v>199</v>
      </c>
      <c r="S122" t="s">
        <v>36</v>
      </c>
      <c r="T122" t="b">
        <v>1</v>
      </c>
      <c r="U122" t="s">
        <v>37</v>
      </c>
      <c r="V122" s="1">
        <v>45474.5</v>
      </c>
      <c r="W122" s="1">
        <v>45474.5</v>
      </c>
      <c r="X122" t="s">
        <v>38</v>
      </c>
      <c r="Y122" t="s">
        <v>38</v>
      </c>
      <c r="Z122" t="b">
        <v>1</v>
      </c>
      <c r="AB122" t="s">
        <v>39</v>
      </c>
    </row>
    <row r="123" spans="1:28" ht="21" customHeight="1" x14ac:dyDescent="0.2">
      <c r="A123" t="s">
        <v>836</v>
      </c>
      <c r="C123">
        <v>335</v>
      </c>
      <c r="D123">
        <v>505</v>
      </c>
      <c r="E123" t="s">
        <v>837</v>
      </c>
      <c r="F123" t="s">
        <v>838</v>
      </c>
      <c r="H123" t="s">
        <v>839</v>
      </c>
      <c r="J123" t="s">
        <v>112</v>
      </c>
      <c r="L123" t="s">
        <v>45</v>
      </c>
      <c r="M123" t="s">
        <v>46</v>
      </c>
      <c r="Q123" t="s">
        <v>838</v>
      </c>
      <c r="R123" t="s">
        <v>840</v>
      </c>
      <c r="S123" t="s">
        <v>54</v>
      </c>
      <c r="T123" t="b">
        <v>1</v>
      </c>
      <c r="U123" t="s">
        <v>37</v>
      </c>
      <c r="V123" s="1">
        <v>43006</v>
      </c>
      <c r="W123" s="1">
        <v>43006</v>
      </c>
      <c r="X123" t="s">
        <v>38</v>
      </c>
      <c r="Y123" t="s">
        <v>38</v>
      </c>
      <c r="Z123" t="b">
        <v>1</v>
      </c>
      <c r="AA123" t="s">
        <v>55</v>
      </c>
      <c r="AB123" t="s">
        <v>169</v>
      </c>
    </row>
    <row r="124" spans="1:28" ht="21" customHeight="1" x14ac:dyDescent="0.2">
      <c r="A124" t="s">
        <v>841</v>
      </c>
      <c r="C124">
        <v>577</v>
      </c>
      <c r="D124">
        <v>569</v>
      </c>
      <c r="E124" t="s">
        <v>842</v>
      </c>
      <c r="F124" t="s">
        <v>843</v>
      </c>
      <c r="H124" t="s">
        <v>844</v>
      </c>
      <c r="J124" t="s">
        <v>845</v>
      </c>
      <c r="K124" t="s">
        <v>846</v>
      </c>
      <c r="L124" t="s">
        <v>127</v>
      </c>
      <c r="M124" t="s">
        <v>128</v>
      </c>
      <c r="Q124" t="s">
        <v>847</v>
      </c>
      <c r="R124" t="s">
        <v>848</v>
      </c>
      <c r="S124" t="s">
        <v>36</v>
      </c>
      <c r="T124" t="b">
        <v>1</v>
      </c>
      <c r="U124" t="s">
        <v>37</v>
      </c>
      <c r="V124" s="1">
        <v>43068</v>
      </c>
      <c r="W124" s="1">
        <v>43068</v>
      </c>
      <c r="X124" t="s">
        <v>38</v>
      </c>
      <c r="Y124" t="s">
        <v>38</v>
      </c>
      <c r="Z124" t="b">
        <v>1</v>
      </c>
      <c r="AA124" t="s">
        <v>55</v>
      </c>
      <c r="AB124" t="s">
        <v>169</v>
      </c>
    </row>
    <row r="125" spans="1:28" ht="21" customHeight="1" x14ac:dyDescent="0.2">
      <c r="A125" t="s">
        <v>849</v>
      </c>
      <c r="C125">
        <v>401</v>
      </c>
      <c r="D125">
        <v>1146</v>
      </c>
      <c r="E125" t="s">
        <v>850</v>
      </c>
      <c r="F125" t="s">
        <v>851</v>
      </c>
      <c r="H125" t="s">
        <v>852</v>
      </c>
      <c r="I125">
        <v>518040</v>
      </c>
      <c r="J125" t="s">
        <v>753</v>
      </c>
      <c r="L125" t="s">
        <v>45</v>
      </c>
      <c r="M125" t="s">
        <v>46</v>
      </c>
      <c r="Q125" t="s">
        <v>853</v>
      </c>
      <c r="R125">
        <f>86-18211011079</f>
        <v>-18211010993</v>
      </c>
      <c r="S125" t="s">
        <v>36</v>
      </c>
      <c r="T125" t="b">
        <v>1</v>
      </c>
      <c r="U125" t="s">
        <v>37</v>
      </c>
      <c r="V125" s="1">
        <v>44197</v>
      </c>
      <c r="W125" s="1">
        <v>44197</v>
      </c>
      <c r="X125" t="s">
        <v>38</v>
      </c>
      <c r="Y125" t="s">
        <v>38</v>
      </c>
      <c r="Z125" t="b">
        <v>1</v>
      </c>
      <c r="AB125" t="s">
        <v>39</v>
      </c>
    </row>
    <row r="126" spans="1:28" ht="21" customHeight="1" x14ac:dyDescent="0.2">
      <c r="A126" t="s">
        <v>854</v>
      </c>
      <c r="C126">
        <v>402</v>
      </c>
      <c r="D126">
        <v>10</v>
      </c>
      <c r="E126" t="s">
        <v>855</v>
      </c>
      <c r="F126" t="s">
        <v>856</v>
      </c>
      <c r="H126" t="s">
        <v>857</v>
      </c>
      <c r="I126" t="s">
        <v>858</v>
      </c>
      <c r="J126" t="s">
        <v>859</v>
      </c>
      <c r="L126" t="s">
        <v>198</v>
      </c>
      <c r="M126" t="s">
        <v>199</v>
      </c>
      <c r="Q126" t="s">
        <v>856</v>
      </c>
      <c r="S126" t="s">
        <v>36</v>
      </c>
      <c r="T126" t="b">
        <v>1</v>
      </c>
      <c r="U126" t="s">
        <v>37</v>
      </c>
      <c r="V126" s="1">
        <v>40449</v>
      </c>
      <c r="W126" s="1">
        <v>39924</v>
      </c>
      <c r="X126" t="s">
        <v>38</v>
      </c>
      <c r="Y126" t="s">
        <v>38</v>
      </c>
      <c r="Z126" t="b">
        <v>1</v>
      </c>
      <c r="AA126" t="s">
        <v>55</v>
      </c>
      <c r="AB126" t="s">
        <v>169</v>
      </c>
    </row>
    <row r="127" spans="1:28" ht="21" customHeight="1" x14ac:dyDescent="0.2">
      <c r="A127" t="s">
        <v>860</v>
      </c>
      <c r="C127">
        <v>403</v>
      </c>
      <c r="D127">
        <v>530</v>
      </c>
      <c r="E127" t="s">
        <v>861</v>
      </c>
      <c r="F127" t="s">
        <v>862</v>
      </c>
      <c r="H127" t="s">
        <v>863</v>
      </c>
      <c r="I127">
        <v>94304</v>
      </c>
      <c r="J127" t="s">
        <v>255</v>
      </c>
      <c r="L127" t="s">
        <v>33</v>
      </c>
      <c r="M127" t="s">
        <v>34</v>
      </c>
      <c r="Q127" t="s">
        <v>864</v>
      </c>
      <c r="S127" t="s">
        <v>36</v>
      </c>
      <c r="T127" t="b">
        <v>1</v>
      </c>
      <c r="U127" t="s">
        <v>37</v>
      </c>
      <c r="V127" s="1">
        <v>43020</v>
      </c>
      <c r="W127" s="1">
        <v>43020</v>
      </c>
      <c r="X127" s="1">
        <v>46156.5</v>
      </c>
      <c r="Y127" t="s">
        <v>38</v>
      </c>
      <c r="Z127" t="b">
        <v>1</v>
      </c>
      <c r="AA127" t="s">
        <v>55</v>
      </c>
      <c r="AB127" t="s">
        <v>169</v>
      </c>
    </row>
    <row r="128" spans="1:28" ht="21" customHeight="1" x14ac:dyDescent="0.2">
      <c r="A128" t="s">
        <v>865</v>
      </c>
      <c r="C128">
        <v>404</v>
      </c>
      <c r="D128">
        <v>102</v>
      </c>
      <c r="E128" t="s">
        <v>866</v>
      </c>
      <c r="F128" t="s">
        <v>867</v>
      </c>
      <c r="H128" t="s">
        <v>868</v>
      </c>
      <c r="I128">
        <v>518129</v>
      </c>
      <c r="J128" t="s">
        <v>753</v>
      </c>
      <c r="L128" t="s">
        <v>45</v>
      </c>
      <c r="M128" t="s">
        <v>46</v>
      </c>
      <c r="Q128" t="s">
        <v>867</v>
      </c>
      <c r="S128" t="s">
        <v>36</v>
      </c>
      <c r="T128" t="b">
        <v>1</v>
      </c>
      <c r="U128" t="s">
        <v>37</v>
      </c>
      <c r="V128" s="1">
        <v>40815</v>
      </c>
      <c r="W128" s="1">
        <v>40815</v>
      </c>
      <c r="X128" t="s">
        <v>38</v>
      </c>
      <c r="Y128" t="s">
        <v>38</v>
      </c>
      <c r="Z128" t="b">
        <v>1</v>
      </c>
      <c r="AB128" t="s">
        <v>39</v>
      </c>
    </row>
    <row r="129" spans="1:28" ht="21" customHeight="1" x14ac:dyDescent="0.2">
      <c r="A129" t="s">
        <v>869</v>
      </c>
      <c r="C129">
        <v>405</v>
      </c>
      <c r="D129">
        <v>434</v>
      </c>
      <c r="E129" t="s">
        <v>870</v>
      </c>
      <c r="F129" t="s">
        <v>871</v>
      </c>
      <c r="H129" t="s">
        <v>872</v>
      </c>
      <c r="I129">
        <v>6484</v>
      </c>
      <c r="J129" t="s">
        <v>873</v>
      </c>
      <c r="L129" t="s">
        <v>33</v>
      </c>
      <c r="M129" t="s">
        <v>34</v>
      </c>
      <c r="Q129" t="s">
        <v>871</v>
      </c>
      <c r="R129" t="s">
        <v>874</v>
      </c>
      <c r="S129" t="s">
        <v>54</v>
      </c>
      <c r="T129" t="b">
        <v>1</v>
      </c>
      <c r="U129" t="s">
        <v>37</v>
      </c>
      <c r="V129" s="1">
        <v>42807</v>
      </c>
      <c r="W129" s="1">
        <v>42807</v>
      </c>
      <c r="X129" t="s">
        <v>38</v>
      </c>
      <c r="Y129" t="s">
        <v>38</v>
      </c>
      <c r="Z129" t="b">
        <v>1</v>
      </c>
      <c r="AB129" t="s">
        <v>39</v>
      </c>
    </row>
    <row r="130" spans="1:28" ht="21" customHeight="1" x14ac:dyDescent="0.2">
      <c r="A130" t="s">
        <v>875</v>
      </c>
      <c r="C130">
        <v>406</v>
      </c>
      <c r="D130">
        <v>1092</v>
      </c>
      <c r="E130" t="s">
        <v>876</v>
      </c>
      <c r="F130" t="s">
        <v>877</v>
      </c>
      <c r="H130" t="s">
        <v>878</v>
      </c>
      <c r="J130" t="s">
        <v>879</v>
      </c>
      <c r="L130" t="s">
        <v>45</v>
      </c>
      <c r="M130" t="s">
        <v>46</v>
      </c>
      <c r="Q130" t="s">
        <v>880</v>
      </c>
      <c r="R130" t="s">
        <v>881</v>
      </c>
      <c r="S130" t="s">
        <v>36</v>
      </c>
      <c r="T130" t="b">
        <v>1</v>
      </c>
      <c r="U130" t="s">
        <v>37</v>
      </c>
      <c r="V130" s="1">
        <v>43937</v>
      </c>
      <c r="W130" s="1">
        <v>43937</v>
      </c>
      <c r="X130" t="s">
        <v>38</v>
      </c>
      <c r="Y130" t="s">
        <v>38</v>
      </c>
      <c r="Z130" t="b">
        <v>1</v>
      </c>
      <c r="AA130" t="s">
        <v>55</v>
      </c>
      <c r="AB130" t="s">
        <v>56</v>
      </c>
    </row>
    <row r="131" spans="1:28" ht="21" customHeight="1" x14ac:dyDescent="0.2">
      <c r="A131" t="s">
        <v>882</v>
      </c>
      <c r="C131">
        <v>407</v>
      </c>
      <c r="D131">
        <v>110</v>
      </c>
      <c r="E131" t="s">
        <v>883</v>
      </c>
      <c r="F131" t="s">
        <v>884</v>
      </c>
      <c r="H131" t="s">
        <v>885</v>
      </c>
      <c r="I131">
        <v>516255</v>
      </c>
      <c r="J131" t="s">
        <v>886</v>
      </c>
      <c r="L131" t="s">
        <v>45</v>
      </c>
      <c r="M131" t="s">
        <v>46</v>
      </c>
      <c r="Q131" t="s">
        <v>884</v>
      </c>
      <c r="R131">
        <f>86-752-3204899</f>
        <v>-3205565</v>
      </c>
      <c r="S131" t="s">
        <v>54</v>
      </c>
      <c r="T131" t="b">
        <v>1</v>
      </c>
      <c r="U131" t="s">
        <v>37</v>
      </c>
      <c r="V131" s="1">
        <v>40877</v>
      </c>
      <c r="W131" s="1">
        <v>40877</v>
      </c>
      <c r="X131" t="s">
        <v>38</v>
      </c>
      <c r="Y131" t="s">
        <v>38</v>
      </c>
      <c r="Z131" t="b">
        <v>1</v>
      </c>
      <c r="AA131" t="s">
        <v>55</v>
      </c>
      <c r="AB131" t="s">
        <v>169</v>
      </c>
    </row>
    <row r="132" spans="1:28" ht="21" customHeight="1" x14ac:dyDescent="0.2">
      <c r="A132" t="s">
        <v>887</v>
      </c>
      <c r="C132">
        <v>771</v>
      </c>
      <c r="D132">
        <v>41852</v>
      </c>
      <c r="E132" t="s">
        <v>888</v>
      </c>
      <c r="F132" t="s">
        <v>889</v>
      </c>
      <c r="H132" t="s">
        <v>890</v>
      </c>
      <c r="I132">
        <v>13595</v>
      </c>
      <c r="J132" t="s">
        <v>891</v>
      </c>
      <c r="K132" t="s">
        <v>892</v>
      </c>
      <c r="L132" t="s">
        <v>104</v>
      </c>
      <c r="M132" t="s">
        <v>105</v>
      </c>
      <c r="N132" t="s">
        <v>893</v>
      </c>
      <c r="Q132" t="s">
        <v>889</v>
      </c>
      <c r="R132">
        <v>821033833365</v>
      </c>
      <c r="S132" t="s">
        <v>36</v>
      </c>
      <c r="T132" t="b">
        <v>1</v>
      </c>
      <c r="U132" t="s">
        <v>37</v>
      </c>
      <c r="V132" s="1">
        <v>46155.5</v>
      </c>
      <c r="W132" s="1">
        <v>46155.5</v>
      </c>
      <c r="X132" t="s">
        <v>38</v>
      </c>
      <c r="Y132" t="s">
        <v>38</v>
      </c>
      <c r="Z132" t="b">
        <v>1</v>
      </c>
      <c r="AA132" t="s">
        <v>55</v>
      </c>
      <c r="AB132" t="s">
        <v>39</v>
      </c>
    </row>
    <row r="133" spans="1:28" ht="21" customHeight="1" x14ac:dyDescent="0.2">
      <c r="A133" t="s">
        <v>894</v>
      </c>
      <c r="C133">
        <v>732</v>
      </c>
      <c r="D133">
        <v>34373</v>
      </c>
      <c r="E133" t="s">
        <v>895</v>
      </c>
      <c r="F133" t="s">
        <v>896</v>
      </c>
      <c r="H133" t="s">
        <v>897</v>
      </c>
      <c r="I133">
        <v>92806</v>
      </c>
      <c r="J133" t="s">
        <v>898</v>
      </c>
      <c r="L133" t="s">
        <v>33</v>
      </c>
      <c r="M133" t="s">
        <v>34</v>
      </c>
      <c r="N133" t="s">
        <v>899</v>
      </c>
      <c r="Q133" t="s">
        <v>900</v>
      </c>
      <c r="R133">
        <v>7145757422</v>
      </c>
      <c r="S133" t="s">
        <v>54</v>
      </c>
      <c r="T133" t="b">
        <v>1</v>
      </c>
      <c r="U133" t="s">
        <v>37</v>
      </c>
      <c r="V133" s="1">
        <v>45378</v>
      </c>
      <c r="W133" s="1">
        <v>45378</v>
      </c>
      <c r="X133" t="s">
        <v>38</v>
      </c>
      <c r="Y133" t="s">
        <v>38</v>
      </c>
      <c r="Z133" t="b">
        <v>1</v>
      </c>
      <c r="AA133" t="s">
        <v>55</v>
      </c>
      <c r="AB133" t="s">
        <v>169</v>
      </c>
    </row>
    <row r="134" spans="1:28" ht="21" customHeight="1" x14ac:dyDescent="0.2">
      <c r="A134" t="s">
        <v>901</v>
      </c>
      <c r="C134">
        <v>408</v>
      </c>
      <c r="D134">
        <v>556</v>
      </c>
      <c r="E134" t="s">
        <v>902</v>
      </c>
      <c r="F134" t="s">
        <v>903</v>
      </c>
      <c r="H134" t="s">
        <v>904</v>
      </c>
      <c r="I134">
        <v>91355</v>
      </c>
      <c r="J134" t="s">
        <v>905</v>
      </c>
      <c r="L134" t="s">
        <v>33</v>
      </c>
      <c r="M134" t="s">
        <v>34</v>
      </c>
      <c r="Q134" t="s">
        <v>906</v>
      </c>
      <c r="R134" t="s">
        <v>907</v>
      </c>
      <c r="S134" t="s">
        <v>54</v>
      </c>
      <c r="T134" t="b">
        <v>1</v>
      </c>
      <c r="U134" t="s">
        <v>37</v>
      </c>
      <c r="V134" s="1">
        <v>43047</v>
      </c>
      <c r="W134" s="1">
        <v>43047</v>
      </c>
      <c r="X134" t="s">
        <v>38</v>
      </c>
      <c r="Y134" t="s">
        <v>38</v>
      </c>
      <c r="Z134" t="b">
        <v>1</v>
      </c>
      <c r="AB134" t="s">
        <v>39</v>
      </c>
    </row>
    <row r="135" spans="1:28" ht="21" customHeight="1" x14ac:dyDescent="0.2">
      <c r="A135" t="s">
        <v>908</v>
      </c>
      <c r="C135">
        <v>656</v>
      </c>
      <c r="D135">
        <v>36523</v>
      </c>
      <c r="E135" t="s">
        <v>909</v>
      </c>
      <c r="F135" t="s">
        <v>910</v>
      </c>
      <c r="H135" t="s">
        <v>911</v>
      </c>
      <c r="I135">
        <v>18280</v>
      </c>
      <c r="J135" t="s">
        <v>892</v>
      </c>
      <c r="L135" t="s">
        <v>104</v>
      </c>
      <c r="M135" t="s">
        <v>105</v>
      </c>
      <c r="N135" t="s">
        <v>912</v>
      </c>
      <c r="P135" t="s">
        <v>913</v>
      </c>
      <c r="Q135" t="s">
        <v>910</v>
      </c>
      <c r="R135">
        <v>823157762885</v>
      </c>
      <c r="S135" t="s">
        <v>131</v>
      </c>
      <c r="T135" t="b">
        <v>1</v>
      </c>
      <c r="U135" t="s">
        <v>37</v>
      </c>
      <c r="V135" s="1">
        <v>45611.5</v>
      </c>
      <c r="W135" s="1">
        <v>45611.5</v>
      </c>
      <c r="X135" t="s">
        <v>38</v>
      </c>
      <c r="Y135" t="s">
        <v>38</v>
      </c>
      <c r="Z135" t="b">
        <v>1</v>
      </c>
      <c r="AA135" t="s">
        <v>55</v>
      </c>
      <c r="AB135" t="s">
        <v>39</v>
      </c>
    </row>
    <row r="136" spans="1:28" ht="21" customHeight="1" x14ac:dyDescent="0.2">
      <c r="A136" t="s">
        <v>914</v>
      </c>
      <c r="C136">
        <v>409</v>
      </c>
      <c r="D136">
        <v>1198</v>
      </c>
      <c r="E136" t="s">
        <v>915</v>
      </c>
      <c r="F136" t="s">
        <v>916</v>
      </c>
      <c r="H136" t="s">
        <v>917</v>
      </c>
      <c r="I136">
        <v>66386</v>
      </c>
      <c r="J136" t="s">
        <v>918</v>
      </c>
      <c r="L136" t="s">
        <v>62</v>
      </c>
      <c r="M136" t="s">
        <v>63</v>
      </c>
      <c r="Q136" t="s">
        <v>916</v>
      </c>
      <c r="R136">
        <v>4968943893819</v>
      </c>
      <c r="S136" t="s">
        <v>54</v>
      </c>
      <c r="T136" t="b">
        <v>1</v>
      </c>
      <c r="U136" t="s">
        <v>37</v>
      </c>
      <c r="V136" s="1">
        <v>44488</v>
      </c>
      <c r="W136" s="1">
        <v>44488</v>
      </c>
      <c r="X136" t="s">
        <v>38</v>
      </c>
      <c r="Y136" t="s">
        <v>38</v>
      </c>
      <c r="Z136" t="b">
        <v>1</v>
      </c>
      <c r="AA136" t="s">
        <v>323</v>
      </c>
      <c r="AB136" t="s">
        <v>39</v>
      </c>
    </row>
    <row r="137" spans="1:28" ht="21" customHeight="1" x14ac:dyDescent="0.2">
      <c r="A137" t="s">
        <v>919</v>
      </c>
      <c r="C137">
        <v>410</v>
      </c>
      <c r="D137">
        <v>244</v>
      </c>
      <c r="E137" t="s">
        <v>920</v>
      </c>
      <c r="F137" t="s">
        <v>921</v>
      </c>
      <c r="H137" t="s">
        <v>922</v>
      </c>
      <c r="I137" t="s">
        <v>923</v>
      </c>
      <c r="J137" t="s">
        <v>924</v>
      </c>
      <c r="L137" t="s">
        <v>530</v>
      </c>
      <c r="M137" t="s">
        <v>531</v>
      </c>
      <c r="N137" t="s">
        <v>925</v>
      </c>
      <c r="Q137" t="s">
        <v>921</v>
      </c>
      <c r="R137" t="s">
        <v>926</v>
      </c>
      <c r="S137" t="s">
        <v>54</v>
      </c>
      <c r="T137" t="b">
        <v>1</v>
      </c>
      <c r="U137" t="s">
        <v>37</v>
      </c>
      <c r="V137" s="1">
        <v>41653</v>
      </c>
      <c r="W137" s="1">
        <v>41653</v>
      </c>
      <c r="X137" t="s">
        <v>38</v>
      </c>
      <c r="Y137" t="s">
        <v>38</v>
      </c>
      <c r="Z137" t="b">
        <v>1</v>
      </c>
      <c r="AA137" t="s">
        <v>55</v>
      </c>
      <c r="AB137" t="s">
        <v>169</v>
      </c>
    </row>
    <row r="138" spans="1:28" ht="21" customHeight="1" x14ac:dyDescent="0.2">
      <c r="A138" t="s">
        <v>927</v>
      </c>
      <c r="C138">
        <v>411</v>
      </c>
      <c r="D138">
        <v>1187</v>
      </c>
      <c r="E138" t="s">
        <v>928</v>
      </c>
      <c r="F138" t="s">
        <v>929</v>
      </c>
      <c r="H138" t="s">
        <v>930</v>
      </c>
      <c r="I138">
        <v>32257</v>
      </c>
      <c r="J138" t="s">
        <v>931</v>
      </c>
      <c r="L138" t="s">
        <v>62</v>
      </c>
      <c r="M138" t="s">
        <v>63</v>
      </c>
      <c r="Q138" t="s">
        <v>929</v>
      </c>
      <c r="S138" t="s">
        <v>546</v>
      </c>
      <c r="T138" t="b">
        <v>1</v>
      </c>
      <c r="U138" t="s">
        <v>37</v>
      </c>
      <c r="V138" s="1">
        <v>44404</v>
      </c>
      <c r="W138" s="1">
        <v>44404</v>
      </c>
      <c r="X138" t="s">
        <v>38</v>
      </c>
      <c r="Y138" t="s">
        <v>38</v>
      </c>
      <c r="Z138" t="b">
        <v>1</v>
      </c>
      <c r="AA138" t="s">
        <v>55</v>
      </c>
      <c r="AB138" t="s">
        <v>56</v>
      </c>
    </row>
    <row r="139" spans="1:28" ht="21" customHeight="1" x14ac:dyDescent="0.2">
      <c r="A139" t="s">
        <v>932</v>
      </c>
      <c r="C139">
        <v>412</v>
      </c>
      <c r="D139">
        <v>983</v>
      </c>
      <c r="E139" t="s">
        <v>933</v>
      </c>
      <c r="F139" t="s">
        <v>934</v>
      </c>
      <c r="H139" t="s">
        <v>935</v>
      </c>
      <c r="I139">
        <v>92656</v>
      </c>
      <c r="J139" t="s">
        <v>936</v>
      </c>
      <c r="L139" t="s">
        <v>33</v>
      </c>
      <c r="M139" t="s">
        <v>34</v>
      </c>
      <c r="N139" t="s">
        <v>937</v>
      </c>
      <c r="Q139" t="s">
        <v>938</v>
      </c>
      <c r="S139" t="s">
        <v>36</v>
      </c>
      <c r="T139" t="b">
        <v>1</v>
      </c>
      <c r="U139" t="s">
        <v>37</v>
      </c>
      <c r="V139" s="1">
        <v>43537</v>
      </c>
      <c r="W139" s="1">
        <v>43537</v>
      </c>
      <c r="X139" t="s">
        <v>38</v>
      </c>
      <c r="Y139" t="s">
        <v>38</v>
      </c>
      <c r="Z139" t="b">
        <v>1</v>
      </c>
      <c r="AA139" t="s">
        <v>55</v>
      </c>
      <c r="AB139" t="s">
        <v>56</v>
      </c>
    </row>
    <row r="140" spans="1:28" ht="21" customHeight="1" x14ac:dyDescent="0.2">
      <c r="A140" t="s">
        <v>939</v>
      </c>
      <c r="C140">
        <v>413</v>
      </c>
      <c r="D140">
        <v>426</v>
      </c>
      <c r="E140" t="s">
        <v>940</v>
      </c>
      <c r="F140" t="s">
        <v>941</v>
      </c>
      <c r="H140" t="s">
        <v>942</v>
      </c>
      <c r="I140">
        <v>85579</v>
      </c>
      <c r="J140" t="s">
        <v>943</v>
      </c>
      <c r="L140" t="s">
        <v>62</v>
      </c>
      <c r="M140" t="s">
        <v>63</v>
      </c>
      <c r="Q140" t="s">
        <v>944</v>
      </c>
      <c r="R140">
        <f>49-89-234-46047</f>
        <v>-46321</v>
      </c>
      <c r="S140" t="s">
        <v>131</v>
      </c>
      <c r="T140" t="b">
        <v>1</v>
      </c>
      <c r="U140" t="s">
        <v>37</v>
      </c>
      <c r="V140" s="1">
        <v>41408</v>
      </c>
      <c r="W140" s="1">
        <v>42738</v>
      </c>
      <c r="X140" t="s">
        <v>38</v>
      </c>
      <c r="Y140" t="s">
        <v>38</v>
      </c>
      <c r="Z140" t="b">
        <v>1</v>
      </c>
      <c r="AA140" t="s">
        <v>79</v>
      </c>
      <c r="AB140" t="s">
        <v>156</v>
      </c>
    </row>
    <row r="141" spans="1:28" ht="21" customHeight="1" x14ac:dyDescent="0.2">
      <c r="A141" t="s">
        <v>945</v>
      </c>
      <c r="C141">
        <v>560</v>
      </c>
      <c r="D141">
        <v>177</v>
      </c>
      <c r="E141" t="s">
        <v>946</v>
      </c>
      <c r="F141" t="s">
        <v>947</v>
      </c>
      <c r="H141" t="s">
        <v>948</v>
      </c>
      <c r="I141">
        <v>350</v>
      </c>
      <c r="J141" t="s">
        <v>949</v>
      </c>
      <c r="L141" t="s">
        <v>69</v>
      </c>
      <c r="M141" t="s">
        <v>70</v>
      </c>
      <c r="Q141" t="s">
        <v>950</v>
      </c>
      <c r="R141" t="s">
        <v>951</v>
      </c>
      <c r="S141" t="s">
        <v>54</v>
      </c>
      <c r="T141" t="b">
        <v>1</v>
      </c>
      <c r="U141" t="s">
        <v>37</v>
      </c>
      <c r="V141" s="1">
        <v>41355</v>
      </c>
      <c r="W141" s="1">
        <v>41355</v>
      </c>
      <c r="X141" t="s">
        <v>38</v>
      </c>
      <c r="Y141" t="s">
        <v>38</v>
      </c>
      <c r="Z141" t="b">
        <v>1</v>
      </c>
      <c r="AA141" t="s">
        <v>55</v>
      </c>
      <c r="AB141" t="s">
        <v>169</v>
      </c>
    </row>
    <row r="142" spans="1:28" ht="21" customHeight="1" x14ac:dyDescent="0.2">
      <c r="A142" t="s">
        <v>952</v>
      </c>
      <c r="C142">
        <v>414</v>
      </c>
      <c r="D142">
        <v>449</v>
      </c>
      <c r="E142" t="s">
        <v>953</v>
      </c>
      <c r="F142" t="s">
        <v>954</v>
      </c>
      <c r="H142" t="s">
        <v>955</v>
      </c>
      <c r="J142" t="s">
        <v>112</v>
      </c>
      <c r="L142" t="s">
        <v>45</v>
      </c>
      <c r="M142" t="s">
        <v>46</v>
      </c>
      <c r="Q142" t="s">
        <v>954</v>
      </c>
      <c r="R142" t="s">
        <v>956</v>
      </c>
      <c r="S142" t="s">
        <v>54</v>
      </c>
      <c r="T142" t="b">
        <v>1</v>
      </c>
      <c r="U142" t="s">
        <v>37</v>
      </c>
      <c r="V142" s="1">
        <v>42859</v>
      </c>
      <c r="W142" s="1">
        <v>42859</v>
      </c>
      <c r="X142" t="s">
        <v>38</v>
      </c>
      <c r="Y142" t="s">
        <v>38</v>
      </c>
      <c r="Z142" t="b">
        <v>1</v>
      </c>
      <c r="AA142" t="s">
        <v>55</v>
      </c>
      <c r="AB142" t="s">
        <v>169</v>
      </c>
    </row>
    <row r="143" spans="1:28" ht="21" customHeight="1" x14ac:dyDescent="0.2">
      <c r="A143" t="s">
        <v>957</v>
      </c>
      <c r="C143">
        <v>781</v>
      </c>
      <c r="D143">
        <v>42462</v>
      </c>
      <c r="E143" t="s">
        <v>958</v>
      </c>
      <c r="F143" t="s">
        <v>959</v>
      </c>
      <c r="H143" t="s">
        <v>960</v>
      </c>
      <c r="I143">
        <v>6236</v>
      </c>
      <c r="J143" t="s">
        <v>103</v>
      </c>
      <c r="L143" t="s">
        <v>104</v>
      </c>
      <c r="M143" t="s">
        <v>105</v>
      </c>
      <c r="N143" t="s">
        <v>961</v>
      </c>
      <c r="P143" t="s">
        <v>962</v>
      </c>
      <c r="Q143" t="s">
        <v>959</v>
      </c>
      <c r="S143" t="s">
        <v>36</v>
      </c>
      <c r="T143" t="b">
        <v>1</v>
      </c>
      <c r="U143" t="s">
        <v>37</v>
      </c>
      <c r="V143" s="1">
        <v>46188.5</v>
      </c>
      <c r="W143" s="1">
        <v>46188.5</v>
      </c>
      <c r="X143" t="s">
        <v>38</v>
      </c>
      <c r="Y143" t="s">
        <v>38</v>
      </c>
      <c r="Z143" t="b">
        <v>1</v>
      </c>
      <c r="AA143" t="s">
        <v>55</v>
      </c>
      <c r="AB143" t="s">
        <v>39</v>
      </c>
    </row>
    <row r="144" spans="1:28" ht="21" customHeight="1" x14ac:dyDescent="0.2">
      <c r="A144" t="s">
        <v>963</v>
      </c>
      <c r="C144">
        <v>415</v>
      </c>
      <c r="D144">
        <v>32137</v>
      </c>
      <c r="E144" t="s">
        <v>964</v>
      </c>
      <c r="F144" t="s">
        <v>965</v>
      </c>
      <c r="H144" t="s">
        <v>966</v>
      </c>
      <c r="I144">
        <v>122016</v>
      </c>
      <c r="J144" t="s">
        <v>967</v>
      </c>
      <c r="L144" t="s">
        <v>968</v>
      </c>
      <c r="M144" t="s">
        <v>969</v>
      </c>
      <c r="Q144" t="s">
        <v>965</v>
      </c>
      <c r="S144" t="s">
        <v>54</v>
      </c>
      <c r="T144" t="b">
        <v>1</v>
      </c>
      <c r="U144" t="s">
        <v>37</v>
      </c>
      <c r="V144" s="1">
        <v>45133</v>
      </c>
      <c r="W144" s="1">
        <v>45133</v>
      </c>
      <c r="X144" t="s">
        <v>38</v>
      </c>
      <c r="Y144" t="s">
        <v>38</v>
      </c>
      <c r="Z144" t="b">
        <v>1</v>
      </c>
      <c r="AA144" t="s">
        <v>55</v>
      </c>
      <c r="AB144" t="s">
        <v>56</v>
      </c>
    </row>
    <row r="145" spans="1:28" ht="21" customHeight="1" x14ac:dyDescent="0.2">
      <c r="A145" t="s">
        <v>970</v>
      </c>
      <c r="C145">
        <v>416</v>
      </c>
      <c r="D145">
        <v>125</v>
      </c>
      <c r="E145" t="s">
        <v>971</v>
      </c>
      <c r="F145" t="s">
        <v>972</v>
      </c>
      <c r="H145" t="s">
        <v>973</v>
      </c>
      <c r="J145" t="s">
        <v>827</v>
      </c>
      <c r="L145" t="s">
        <v>127</v>
      </c>
      <c r="M145" t="s">
        <v>128</v>
      </c>
      <c r="Q145" t="s">
        <v>972</v>
      </c>
      <c r="R145" t="s">
        <v>974</v>
      </c>
      <c r="S145" t="s">
        <v>36</v>
      </c>
      <c r="T145" t="b">
        <v>1</v>
      </c>
      <c r="U145" t="s">
        <v>37</v>
      </c>
      <c r="V145" s="1">
        <v>41013</v>
      </c>
      <c r="W145" s="1">
        <v>41013</v>
      </c>
      <c r="X145" t="s">
        <v>38</v>
      </c>
      <c r="Y145" t="s">
        <v>38</v>
      </c>
      <c r="Z145" t="b">
        <v>1</v>
      </c>
      <c r="AA145" t="s">
        <v>323</v>
      </c>
      <c r="AB145" t="s">
        <v>39</v>
      </c>
    </row>
    <row r="146" spans="1:28" ht="21" customHeight="1" x14ac:dyDescent="0.2">
      <c r="A146" t="s">
        <v>975</v>
      </c>
      <c r="C146">
        <v>417</v>
      </c>
      <c r="D146">
        <v>1193</v>
      </c>
      <c r="E146" t="s">
        <v>976</v>
      </c>
      <c r="F146" t="s">
        <v>977</v>
      </c>
      <c r="H146" t="s">
        <v>978</v>
      </c>
      <c r="I146">
        <v>111059</v>
      </c>
      <c r="J146" t="s">
        <v>979</v>
      </c>
      <c r="L146" t="s">
        <v>69</v>
      </c>
      <c r="M146" t="s">
        <v>70</v>
      </c>
      <c r="Q146" t="s">
        <v>977</v>
      </c>
      <c r="S146" t="s">
        <v>54</v>
      </c>
      <c r="T146" t="b">
        <v>1</v>
      </c>
      <c r="U146" t="s">
        <v>37</v>
      </c>
      <c r="V146" s="1">
        <v>44417</v>
      </c>
      <c r="W146" s="1">
        <v>44439</v>
      </c>
      <c r="X146" t="s">
        <v>38</v>
      </c>
      <c r="Y146" t="s">
        <v>38</v>
      </c>
      <c r="Z146" t="b">
        <v>1</v>
      </c>
      <c r="AA146" t="s">
        <v>55</v>
      </c>
      <c r="AB146" t="s">
        <v>56</v>
      </c>
    </row>
    <row r="147" spans="1:28" ht="21" customHeight="1" x14ac:dyDescent="0.2">
      <c r="A147" t="s">
        <v>980</v>
      </c>
      <c r="C147">
        <v>420</v>
      </c>
      <c r="D147">
        <v>396</v>
      </c>
      <c r="E147" t="s">
        <v>981</v>
      </c>
      <c r="F147" t="s">
        <v>982</v>
      </c>
      <c r="H147" t="s">
        <v>983</v>
      </c>
      <c r="I147">
        <v>10018</v>
      </c>
      <c r="J147" t="s">
        <v>657</v>
      </c>
      <c r="L147" t="s">
        <v>33</v>
      </c>
      <c r="M147" t="s">
        <v>34</v>
      </c>
      <c r="Q147" t="s">
        <v>982</v>
      </c>
      <c r="R147" t="s">
        <v>984</v>
      </c>
      <c r="S147" t="s">
        <v>54</v>
      </c>
      <c r="T147" t="b">
        <v>1</v>
      </c>
      <c r="U147" t="s">
        <v>37</v>
      </c>
      <c r="V147" s="1">
        <v>42493</v>
      </c>
      <c r="W147" s="1">
        <v>42493</v>
      </c>
      <c r="X147" t="s">
        <v>38</v>
      </c>
      <c r="Y147" t="s">
        <v>38</v>
      </c>
      <c r="Z147" t="b">
        <v>1</v>
      </c>
      <c r="AA147" t="s">
        <v>55</v>
      </c>
      <c r="AB147" t="s">
        <v>56</v>
      </c>
    </row>
    <row r="148" spans="1:28" ht="21" customHeight="1" x14ac:dyDescent="0.2">
      <c r="A148" t="s">
        <v>985</v>
      </c>
      <c r="C148">
        <v>422</v>
      </c>
      <c r="D148">
        <v>34210</v>
      </c>
      <c r="E148" t="s">
        <v>986</v>
      </c>
      <c r="F148" t="s">
        <v>987</v>
      </c>
      <c r="H148" t="s">
        <v>988</v>
      </c>
      <c r="I148">
        <v>49426</v>
      </c>
      <c r="J148" t="s">
        <v>989</v>
      </c>
      <c r="L148" t="s">
        <v>33</v>
      </c>
      <c r="M148" t="s">
        <v>34</v>
      </c>
      <c r="Q148" t="s">
        <v>987</v>
      </c>
      <c r="R148">
        <v>6163961355</v>
      </c>
      <c r="S148" t="s">
        <v>54</v>
      </c>
      <c r="T148" t="b">
        <v>1</v>
      </c>
      <c r="U148" t="s">
        <v>37</v>
      </c>
      <c r="V148" s="1">
        <v>45327</v>
      </c>
      <c r="W148" s="1">
        <v>45327</v>
      </c>
      <c r="X148" t="s">
        <v>38</v>
      </c>
      <c r="Y148" t="s">
        <v>38</v>
      </c>
      <c r="Z148" t="b">
        <v>1</v>
      </c>
      <c r="AA148" t="s">
        <v>55</v>
      </c>
      <c r="AB148" t="s">
        <v>169</v>
      </c>
    </row>
    <row r="149" spans="1:28" ht="21" customHeight="1" x14ac:dyDescent="0.2">
      <c r="A149" t="s">
        <v>990</v>
      </c>
      <c r="C149">
        <v>670</v>
      </c>
      <c r="D149">
        <v>36835</v>
      </c>
      <c r="E149" t="s">
        <v>991</v>
      </c>
      <c r="F149" t="s">
        <v>992</v>
      </c>
      <c r="H149" t="s">
        <v>993</v>
      </c>
      <c r="I149">
        <v>523850</v>
      </c>
      <c r="J149" t="s">
        <v>994</v>
      </c>
      <c r="K149" t="s">
        <v>995</v>
      </c>
      <c r="L149" t="s">
        <v>45</v>
      </c>
      <c r="M149" t="s">
        <v>46</v>
      </c>
      <c r="P149" t="s">
        <v>446</v>
      </c>
      <c r="Q149" t="s">
        <v>992</v>
      </c>
      <c r="S149" t="s">
        <v>54</v>
      </c>
      <c r="T149" t="b">
        <v>1</v>
      </c>
      <c r="U149" t="s">
        <v>37</v>
      </c>
      <c r="V149" s="1">
        <v>45646.5</v>
      </c>
      <c r="W149" s="1">
        <v>45646.5</v>
      </c>
      <c r="X149" t="s">
        <v>38</v>
      </c>
      <c r="Y149" t="s">
        <v>38</v>
      </c>
      <c r="Z149" t="b">
        <v>1</v>
      </c>
      <c r="AA149" t="s">
        <v>323</v>
      </c>
      <c r="AB149" t="s">
        <v>39</v>
      </c>
    </row>
    <row r="150" spans="1:28" ht="21" customHeight="1" x14ac:dyDescent="0.2">
      <c r="A150" t="s">
        <v>996</v>
      </c>
      <c r="C150">
        <v>423</v>
      </c>
      <c r="D150">
        <v>1177</v>
      </c>
      <c r="E150" t="s">
        <v>997</v>
      </c>
      <c r="F150" t="s">
        <v>998</v>
      </c>
      <c r="H150" t="s">
        <v>999</v>
      </c>
      <c r="I150">
        <v>33716</v>
      </c>
      <c r="J150" t="s">
        <v>1000</v>
      </c>
      <c r="L150" t="s">
        <v>33</v>
      </c>
      <c r="M150" t="s">
        <v>34</v>
      </c>
      <c r="Q150" t="s">
        <v>998</v>
      </c>
      <c r="R150" t="s">
        <v>1001</v>
      </c>
      <c r="S150" t="s">
        <v>54</v>
      </c>
      <c r="T150" t="b">
        <v>1</v>
      </c>
      <c r="U150" t="s">
        <v>37</v>
      </c>
      <c r="V150" s="1">
        <v>44350</v>
      </c>
      <c r="W150" s="1">
        <v>44350</v>
      </c>
      <c r="X150" t="s">
        <v>38</v>
      </c>
      <c r="Y150" t="s">
        <v>38</v>
      </c>
      <c r="Z150" t="b">
        <v>1</v>
      </c>
      <c r="AB150" t="s">
        <v>39</v>
      </c>
    </row>
    <row r="151" spans="1:28" ht="21" customHeight="1" x14ac:dyDescent="0.2">
      <c r="A151" t="s">
        <v>1002</v>
      </c>
      <c r="C151">
        <v>424</v>
      </c>
      <c r="D151">
        <v>1021</v>
      </c>
      <c r="E151" t="s">
        <v>1003</v>
      </c>
      <c r="F151" t="s">
        <v>1004</v>
      </c>
      <c r="H151" t="s">
        <v>1005</v>
      </c>
      <c r="J151" t="s">
        <v>1006</v>
      </c>
      <c r="L151" t="s">
        <v>45</v>
      </c>
      <c r="M151" t="s">
        <v>46</v>
      </c>
      <c r="Q151" t="s">
        <v>1004</v>
      </c>
      <c r="R151">
        <v>8651981291850</v>
      </c>
      <c r="S151" t="s">
        <v>54</v>
      </c>
      <c r="T151" t="b">
        <v>1</v>
      </c>
      <c r="U151" t="s">
        <v>37</v>
      </c>
      <c r="V151" s="1">
        <v>43623</v>
      </c>
      <c r="W151" s="1">
        <v>45832</v>
      </c>
      <c r="X151" t="s">
        <v>38</v>
      </c>
      <c r="Y151" t="s">
        <v>38</v>
      </c>
      <c r="Z151" t="b">
        <v>1</v>
      </c>
      <c r="AA151" t="s">
        <v>55</v>
      </c>
      <c r="AB151" t="s">
        <v>39</v>
      </c>
    </row>
    <row r="152" spans="1:28" ht="21" customHeight="1" x14ac:dyDescent="0.2">
      <c r="A152" t="s">
        <v>1007</v>
      </c>
      <c r="C152">
        <v>741</v>
      </c>
      <c r="D152">
        <v>38945</v>
      </c>
      <c r="E152" t="s">
        <v>1008</v>
      </c>
      <c r="F152" t="s">
        <v>1009</v>
      </c>
      <c r="H152" t="s">
        <v>1010</v>
      </c>
      <c r="I152">
        <v>343200</v>
      </c>
      <c r="J152" t="s">
        <v>1011</v>
      </c>
      <c r="K152" t="s">
        <v>1012</v>
      </c>
      <c r="L152" t="s">
        <v>45</v>
      </c>
      <c r="M152" t="s">
        <v>46</v>
      </c>
      <c r="N152" t="s">
        <v>1013</v>
      </c>
      <c r="P152" t="s">
        <v>1014</v>
      </c>
      <c r="Q152" t="s">
        <v>1009</v>
      </c>
      <c r="S152" t="s">
        <v>54</v>
      </c>
      <c r="T152" t="b">
        <v>1</v>
      </c>
      <c r="U152" t="s">
        <v>37</v>
      </c>
      <c r="V152" s="1">
        <v>45910.5</v>
      </c>
      <c r="W152" s="1">
        <v>45910.5</v>
      </c>
      <c r="X152" t="s">
        <v>38</v>
      </c>
      <c r="Y152" t="s">
        <v>38</v>
      </c>
      <c r="Z152" t="b">
        <v>1</v>
      </c>
      <c r="AA152" t="s">
        <v>55</v>
      </c>
      <c r="AB152" t="s">
        <v>56</v>
      </c>
    </row>
    <row r="153" spans="1:28" ht="21" customHeight="1" x14ac:dyDescent="0.2">
      <c r="A153" t="s">
        <v>1015</v>
      </c>
      <c r="C153">
        <v>428</v>
      </c>
      <c r="D153">
        <v>34224</v>
      </c>
      <c r="E153" t="s">
        <v>1016</v>
      </c>
      <c r="F153" t="s">
        <v>1017</v>
      </c>
      <c r="H153" t="s">
        <v>1018</v>
      </c>
      <c r="I153">
        <v>236</v>
      </c>
      <c r="J153" t="s">
        <v>1019</v>
      </c>
      <c r="L153" t="s">
        <v>69</v>
      </c>
      <c r="M153" t="s">
        <v>70</v>
      </c>
      <c r="Q153" t="s">
        <v>1017</v>
      </c>
      <c r="R153" t="s">
        <v>1020</v>
      </c>
      <c r="S153" t="s">
        <v>54</v>
      </c>
      <c r="T153" t="b">
        <v>1</v>
      </c>
      <c r="U153" t="s">
        <v>37</v>
      </c>
      <c r="V153" s="1">
        <v>45370</v>
      </c>
      <c r="W153" s="1">
        <v>45370</v>
      </c>
      <c r="X153" t="s">
        <v>38</v>
      </c>
      <c r="Y153" t="s">
        <v>38</v>
      </c>
      <c r="Z153" t="b">
        <v>1</v>
      </c>
      <c r="AA153" t="s">
        <v>55</v>
      </c>
      <c r="AB153" t="s">
        <v>169</v>
      </c>
    </row>
    <row r="154" spans="1:28" ht="21" customHeight="1" x14ac:dyDescent="0.2">
      <c r="A154" t="s">
        <v>1021</v>
      </c>
      <c r="C154">
        <v>663</v>
      </c>
      <c r="D154">
        <v>36608</v>
      </c>
      <c r="E154" t="s">
        <v>1022</v>
      </c>
      <c r="F154" t="s">
        <v>1023</v>
      </c>
      <c r="H154" t="s">
        <v>1024</v>
      </c>
      <c r="I154">
        <v>14056</v>
      </c>
      <c r="J154" t="s">
        <v>1025</v>
      </c>
      <c r="K154" t="s">
        <v>1026</v>
      </c>
      <c r="L154" t="s">
        <v>104</v>
      </c>
      <c r="M154" t="s">
        <v>105</v>
      </c>
      <c r="N154" t="s">
        <v>1027</v>
      </c>
      <c r="Q154" t="s">
        <v>1023</v>
      </c>
      <c r="S154" t="s">
        <v>54</v>
      </c>
      <c r="T154" t="b">
        <v>1</v>
      </c>
      <c r="U154" t="s">
        <v>37</v>
      </c>
      <c r="V154" s="1">
        <v>45623.5</v>
      </c>
      <c r="W154" s="1">
        <v>45623.5</v>
      </c>
      <c r="X154" t="s">
        <v>38</v>
      </c>
      <c r="Y154" t="s">
        <v>38</v>
      </c>
      <c r="Z154" t="b">
        <v>1</v>
      </c>
      <c r="AA154" t="s">
        <v>55</v>
      </c>
      <c r="AB154" t="s">
        <v>56</v>
      </c>
    </row>
    <row r="155" spans="1:28" ht="21" customHeight="1" x14ac:dyDescent="0.2">
      <c r="A155" t="s">
        <v>1028</v>
      </c>
      <c r="C155">
        <v>429</v>
      </c>
      <c r="D155">
        <v>1140</v>
      </c>
      <c r="E155" t="s">
        <v>1029</v>
      </c>
      <c r="F155" t="s">
        <v>1030</v>
      </c>
      <c r="H155" t="s">
        <v>1031</v>
      </c>
      <c r="I155" t="s">
        <v>1032</v>
      </c>
      <c r="J155" t="s">
        <v>1033</v>
      </c>
      <c r="L155" t="s">
        <v>198</v>
      </c>
      <c r="M155" t="s">
        <v>199</v>
      </c>
      <c r="Q155" t="s">
        <v>1030</v>
      </c>
      <c r="S155" t="s">
        <v>54</v>
      </c>
      <c r="T155" t="b">
        <v>1</v>
      </c>
      <c r="U155" t="s">
        <v>37</v>
      </c>
      <c r="V155" s="1">
        <v>44183</v>
      </c>
      <c r="W155" s="1">
        <v>44183</v>
      </c>
      <c r="X155" t="s">
        <v>38</v>
      </c>
      <c r="Y155" t="s">
        <v>38</v>
      </c>
      <c r="Z155" t="b">
        <v>1</v>
      </c>
      <c r="AB155" t="s">
        <v>39</v>
      </c>
    </row>
    <row r="156" spans="1:28" ht="21" customHeight="1" x14ac:dyDescent="0.2">
      <c r="A156" t="s">
        <v>1034</v>
      </c>
      <c r="C156">
        <v>431</v>
      </c>
      <c r="D156">
        <v>1237</v>
      </c>
      <c r="E156" t="s">
        <v>1035</v>
      </c>
      <c r="F156" t="s">
        <v>1036</v>
      </c>
      <c r="H156" t="s">
        <v>1037</v>
      </c>
      <c r="I156">
        <v>4718588</v>
      </c>
      <c r="J156" t="s">
        <v>1038</v>
      </c>
      <c r="L156" t="s">
        <v>198</v>
      </c>
      <c r="M156" t="s">
        <v>199</v>
      </c>
      <c r="Q156" t="s">
        <v>1036</v>
      </c>
      <c r="S156" t="s">
        <v>54</v>
      </c>
      <c r="T156" t="b">
        <v>1</v>
      </c>
      <c r="U156" t="s">
        <v>37</v>
      </c>
      <c r="V156" s="1">
        <v>44986</v>
      </c>
      <c r="W156" s="1">
        <v>44986</v>
      </c>
      <c r="X156" t="s">
        <v>38</v>
      </c>
      <c r="Y156" t="s">
        <v>38</v>
      </c>
      <c r="Z156" t="b">
        <v>1</v>
      </c>
      <c r="AA156" t="s">
        <v>55</v>
      </c>
      <c r="AB156" t="s">
        <v>56</v>
      </c>
    </row>
    <row r="157" spans="1:28" ht="21" customHeight="1" x14ac:dyDescent="0.2">
      <c r="A157" t="s">
        <v>1039</v>
      </c>
      <c r="C157">
        <v>432</v>
      </c>
      <c r="D157">
        <v>7</v>
      </c>
      <c r="E157" t="s">
        <v>1040</v>
      </c>
      <c r="F157" t="s">
        <v>1041</v>
      </c>
      <c r="G157" t="s">
        <v>1042</v>
      </c>
      <c r="H157" t="s">
        <v>1043</v>
      </c>
      <c r="I157" t="s">
        <v>1044</v>
      </c>
      <c r="J157" t="s">
        <v>1045</v>
      </c>
      <c r="L157" t="s">
        <v>176</v>
      </c>
      <c r="M157" t="s">
        <v>177</v>
      </c>
      <c r="N157" t="s">
        <v>1046</v>
      </c>
      <c r="Q157" t="s">
        <v>1047</v>
      </c>
      <c r="R157" t="s">
        <v>1048</v>
      </c>
      <c r="S157" t="s">
        <v>131</v>
      </c>
      <c r="T157" t="b">
        <v>1</v>
      </c>
      <c r="U157" t="s">
        <v>37</v>
      </c>
      <c r="V157" s="1">
        <v>40449</v>
      </c>
      <c r="W157" s="1">
        <v>39748</v>
      </c>
      <c r="X157" t="s">
        <v>38</v>
      </c>
      <c r="Y157" t="s">
        <v>38</v>
      </c>
      <c r="Z157" t="b">
        <v>1</v>
      </c>
      <c r="AA157" t="s">
        <v>1049</v>
      </c>
      <c r="AB157" t="s">
        <v>56</v>
      </c>
    </row>
    <row r="158" spans="1:28" ht="21" customHeight="1" x14ac:dyDescent="0.2">
      <c r="A158" t="s">
        <v>1050</v>
      </c>
      <c r="C158">
        <v>433</v>
      </c>
      <c r="D158">
        <v>304</v>
      </c>
      <c r="E158" t="s">
        <v>1051</v>
      </c>
      <c r="F158" t="s">
        <v>1052</v>
      </c>
      <c r="H158" t="s">
        <v>1053</v>
      </c>
      <c r="I158">
        <v>15809</v>
      </c>
      <c r="J158" t="s">
        <v>1054</v>
      </c>
      <c r="L158" t="s">
        <v>104</v>
      </c>
      <c r="M158" t="s">
        <v>105</v>
      </c>
      <c r="Q158" t="s">
        <v>1055</v>
      </c>
      <c r="R158" t="s">
        <v>1056</v>
      </c>
      <c r="S158" t="s">
        <v>36</v>
      </c>
      <c r="T158" t="b">
        <v>1</v>
      </c>
      <c r="U158" t="s">
        <v>37</v>
      </c>
      <c r="V158" s="1">
        <v>42070</v>
      </c>
      <c r="W158" s="1">
        <v>42070</v>
      </c>
      <c r="X158" t="s">
        <v>38</v>
      </c>
      <c r="Y158" t="s">
        <v>38</v>
      </c>
      <c r="Z158" t="b">
        <v>1</v>
      </c>
      <c r="AA158" t="s">
        <v>323</v>
      </c>
      <c r="AB158" t="s">
        <v>39</v>
      </c>
    </row>
    <row r="159" spans="1:28" ht="21" customHeight="1" x14ac:dyDescent="0.2">
      <c r="A159" t="s">
        <v>1057</v>
      </c>
      <c r="C159">
        <v>434</v>
      </c>
      <c r="D159">
        <v>1131</v>
      </c>
      <c r="E159" t="s">
        <v>1058</v>
      </c>
      <c r="F159" t="s">
        <v>1059</v>
      </c>
      <c r="H159" t="s">
        <v>1060</v>
      </c>
      <c r="I159" t="s">
        <v>1061</v>
      </c>
      <c r="J159" t="s">
        <v>1062</v>
      </c>
      <c r="L159" t="s">
        <v>198</v>
      </c>
      <c r="M159" t="s">
        <v>199</v>
      </c>
      <c r="Q159" t="s">
        <v>1059</v>
      </c>
      <c r="S159" t="s">
        <v>54</v>
      </c>
      <c r="T159" t="b">
        <v>1</v>
      </c>
      <c r="U159" t="s">
        <v>37</v>
      </c>
      <c r="V159" s="1">
        <v>44117</v>
      </c>
      <c r="W159" s="1">
        <v>44133</v>
      </c>
      <c r="X159" t="s">
        <v>38</v>
      </c>
      <c r="Y159" t="s">
        <v>38</v>
      </c>
      <c r="Z159" t="b">
        <v>1</v>
      </c>
      <c r="AA159" t="s">
        <v>55</v>
      </c>
      <c r="AB159" t="s">
        <v>39</v>
      </c>
    </row>
    <row r="160" spans="1:28" ht="21" customHeight="1" x14ac:dyDescent="0.2">
      <c r="A160" t="s">
        <v>1063</v>
      </c>
      <c r="C160">
        <v>436</v>
      </c>
      <c r="D160">
        <v>70</v>
      </c>
      <c r="E160" t="s">
        <v>1064</v>
      </c>
      <c r="F160" t="s">
        <v>1065</v>
      </c>
      <c r="H160" t="s">
        <v>1066</v>
      </c>
      <c r="I160">
        <v>27560</v>
      </c>
      <c r="J160" t="s">
        <v>1067</v>
      </c>
      <c r="K160" t="s">
        <v>666</v>
      </c>
      <c r="L160" t="s">
        <v>33</v>
      </c>
      <c r="M160" t="s">
        <v>34</v>
      </c>
      <c r="Q160" t="s">
        <v>1065</v>
      </c>
      <c r="S160" t="s">
        <v>54</v>
      </c>
      <c r="T160" t="b">
        <v>1</v>
      </c>
      <c r="U160" t="s">
        <v>37</v>
      </c>
      <c r="V160" s="1">
        <v>40555</v>
      </c>
      <c r="W160" s="1">
        <v>40555</v>
      </c>
      <c r="X160" t="s">
        <v>38</v>
      </c>
      <c r="Y160" t="s">
        <v>38</v>
      </c>
      <c r="Z160" t="b">
        <v>1</v>
      </c>
      <c r="AA160" t="s">
        <v>55</v>
      </c>
      <c r="AB160" t="s">
        <v>56</v>
      </c>
    </row>
    <row r="161" spans="1:28" ht="21" customHeight="1" x14ac:dyDescent="0.2">
      <c r="A161" t="s">
        <v>1068</v>
      </c>
      <c r="C161">
        <v>437</v>
      </c>
      <c r="D161">
        <v>34</v>
      </c>
      <c r="E161" t="s">
        <v>1069</v>
      </c>
      <c r="F161" t="s">
        <v>1070</v>
      </c>
      <c r="H161" t="s">
        <v>1071</v>
      </c>
      <c r="I161" t="s">
        <v>1072</v>
      </c>
      <c r="J161" t="s">
        <v>103</v>
      </c>
      <c r="L161" t="s">
        <v>104</v>
      </c>
      <c r="M161" t="s">
        <v>105</v>
      </c>
      <c r="Q161" t="s">
        <v>1073</v>
      </c>
      <c r="R161">
        <f>82-10-2256-2793</f>
        <v>-4977</v>
      </c>
      <c r="S161" t="s">
        <v>54</v>
      </c>
      <c r="T161" t="b">
        <v>1</v>
      </c>
      <c r="U161" t="s">
        <v>37</v>
      </c>
      <c r="V161" s="1">
        <v>40449</v>
      </c>
      <c r="W161" s="1">
        <v>40241</v>
      </c>
      <c r="X161" t="s">
        <v>38</v>
      </c>
      <c r="Y161" t="s">
        <v>38</v>
      </c>
      <c r="Z161" t="b">
        <v>1</v>
      </c>
      <c r="AA161" t="s">
        <v>55</v>
      </c>
      <c r="AB161" t="s">
        <v>56</v>
      </c>
    </row>
    <row r="162" spans="1:28" ht="21" customHeight="1" x14ac:dyDescent="0.2">
      <c r="A162" t="s">
        <v>1074</v>
      </c>
      <c r="C162">
        <v>438</v>
      </c>
      <c r="D162">
        <v>572</v>
      </c>
      <c r="E162" t="s">
        <v>1075</v>
      </c>
      <c r="F162" t="s">
        <v>1076</v>
      </c>
      <c r="H162" t="s">
        <v>1077</v>
      </c>
      <c r="J162" t="s">
        <v>1078</v>
      </c>
      <c r="K162" t="s">
        <v>1079</v>
      </c>
      <c r="L162" t="s">
        <v>45</v>
      </c>
      <c r="M162" t="s">
        <v>46</v>
      </c>
      <c r="Q162" t="s">
        <v>1076</v>
      </c>
      <c r="R162" t="s">
        <v>1080</v>
      </c>
      <c r="S162" t="s">
        <v>54</v>
      </c>
      <c r="T162" t="b">
        <v>1</v>
      </c>
      <c r="U162" t="s">
        <v>37</v>
      </c>
      <c r="V162" s="1">
        <v>43068</v>
      </c>
      <c r="W162" s="1">
        <v>43068</v>
      </c>
      <c r="X162" t="s">
        <v>38</v>
      </c>
      <c r="Y162" t="s">
        <v>38</v>
      </c>
      <c r="Z162" t="b">
        <v>1</v>
      </c>
      <c r="AB162" t="s">
        <v>39</v>
      </c>
    </row>
    <row r="163" spans="1:28" ht="21" customHeight="1" x14ac:dyDescent="0.2">
      <c r="A163" t="s">
        <v>1081</v>
      </c>
      <c r="C163">
        <v>442</v>
      </c>
      <c r="D163">
        <v>407</v>
      </c>
      <c r="E163" t="s">
        <v>1082</v>
      </c>
      <c r="F163" t="s">
        <v>1083</v>
      </c>
      <c r="H163" t="s">
        <v>1084</v>
      </c>
      <c r="I163">
        <v>95035</v>
      </c>
      <c r="J163" t="s">
        <v>574</v>
      </c>
      <c r="L163" t="s">
        <v>33</v>
      </c>
      <c r="M163" t="s">
        <v>34</v>
      </c>
      <c r="Q163" t="s">
        <v>1085</v>
      </c>
      <c r="R163" t="s">
        <v>1086</v>
      </c>
      <c r="S163" t="s">
        <v>36</v>
      </c>
      <c r="T163" t="b">
        <v>1</v>
      </c>
      <c r="U163" t="s">
        <v>37</v>
      </c>
      <c r="V163" s="1">
        <v>42564</v>
      </c>
      <c r="W163" s="1">
        <v>42564</v>
      </c>
      <c r="X163" t="s">
        <v>38</v>
      </c>
      <c r="Y163" t="s">
        <v>38</v>
      </c>
      <c r="Z163" t="b">
        <v>1</v>
      </c>
      <c r="AA163" t="s">
        <v>55</v>
      </c>
      <c r="AB163" t="s">
        <v>169</v>
      </c>
    </row>
    <row r="164" spans="1:28" ht="21" customHeight="1" x14ac:dyDescent="0.2">
      <c r="A164" t="s">
        <v>1087</v>
      </c>
      <c r="C164">
        <v>444</v>
      </c>
      <c r="D164">
        <v>667</v>
      </c>
      <c r="E164" t="s">
        <v>1088</v>
      </c>
      <c r="F164" t="s">
        <v>1089</v>
      </c>
      <c r="H164" t="s">
        <v>1090</v>
      </c>
      <c r="I164">
        <v>100083</v>
      </c>
      <c r="J164" t="s">
        <v>217</v>
      </c>
      <c r="L164" t="s">
        <v>45</v>
      </c>
      <c r="M164" t="s">
        <v>46</v>
      </c>
      <c r="Q164" t="s">
        <v>1091</v>
      </c>
      <c r="R164" t="s">
        <v>1092</v>
      </c>
      <c r="S164" t="s">
        <v>36</v>
      </c>
      <c r="T164" t="b">
        <v>1</v>
      </c>
      <c r="U164" t="s">
        <v>37</v>
      </c>
      <c r="V164" s="1">
        <v>43123</v>
      </c>
      <c r="W164" s="1">
        <v>43123</v>
      </c>
      <c r="X164" t="s">
        <v>38</v>
      </c>
      <c r="Y164" t="s">
        <v>38</v>
      </c>
      <c r="Z164" t="b">
        <v>1</v>
      </c>
      <c r="AA164" t="s">
        <v>55</v>
      </c>
      <c r="AB164" t="s">
        <v>56</v>
      </c>
    </row>
    <row r="165" spans="1:28" ht="21" customHeight="1" x14ac:dyDescent="0.2">
      <c r="A165" t="s">
        <v>1093</v>
      </c>
      <c r="C165">
        <v>445</v>
      </c>
      <c r="D165">
        <v>1192</v>
      </c>
      <c r="E165" t="s">
        <v>1094</v>
      </c>
      <c r="F165" t="s">
        <v>1095</v>
      </c>
      <c r="H165" t="s">
        <v>1096</v>
      </c>
      <c r="I165">
        <v>518117</v>
      </c>
      <c r="J165" t="s">
        <v>1097</v>
      </c>
      <c r="L165" t="s">
        <v>45</v>
      </c>
      <c r="M165" t="s">
        <v>46</v>
      </c>
      <c r="Q165" t="s">
        <v>1095</v>
      </c>
      <c r="R165">
        <v>13500056801</v>
      </c>
      <c r="S165" t="s">
        <v>54</v>
      </c>
      <c r="T165" t="b">
        <v>1</v>
      </c>
      <c r="U165" t="s">
        <v>37</v>
      </c>
      <c r="V165" s="1">
        <v>44419</v>
      </c>
      <c r="W165" s="1">
        <v>44431</v>
      </c>
      <c r="X165" t="s">
        <v>38</v>
      </c>
      <c r="Y165" t="s">
        <v>38</v>
      </c>
      <c r="Z165" t="b">
        <v>1</v>
      </c>
      <c r="AB165" t="s">
        <v>39</v>
      </c>
    </row>
    <row r="166" spans="1:28" ht="21" customHeight="1" x14ac:dyDescent="0.2">
      <c r="A166" t="s">
        <v>1098</v>
      </c>
      <c r="C166">
        <v>608</v>
      </c>
      <c r="D166">
        <v>35620</v>
      </c>
      <c r="E166" t="s">
        <v>1099</v>
      </c>
      <c r="F166" t="s">
        <v>1100</v>
      </c>
      <c r="H166" t="s">
        <v>1101</v>
      </c>
      <c r="I166">
        <v>35490</v>
      </c>
      <c r="J166" t="s">
        <v>1102</v>
      </c>
      <c r="L166" t="s">
        <v>33</v>
      </c>
      <c r="M166" t="s">
        <v>34</v>
      </c>
      <c r="Q166" t="s">
        <v>1100</v>
      </c>
      <c r="R166" t="s">
        <v>1103</v>
      </c>
      <c r="S166" t="s">
        <v>36</v>
      </c>
      <c r="T166" t="b">
        <v>1</v>
      </c>
      <c r="U166" t="s">
        <v>37</v>
      </c>
      <c r="V166" s="1">
        <v>45398</v>
      </c>
      <c r="W166" s="1">
        <v>45398</v>
      </c>
      <c r="X166" t="s">
        <v>38</v>
      </c>
      <c r="Y166" t="s">
        <v>38</v>
      </c>
      <c r="Z166" t="b">
        <v>1</v>
      </c>
      <c r="AB166" t="s">
        <v>39</v>
      </c>
    </row>
    <row r="167" spans="1:28" ht="21" customHeight="1" x14ac:dyDescent="0.2">
      <c r="A167" t="s">
        <v>1104</v>
      </c>
      <c r="C167">
        <v>446</v>
      </c>
      <c r="D167">
        <v>476</v>
      </c>
      <c r="E167" t="s">
        <v>1105</v>
      </c>
      <c r="F167" t="s">
        <v>1106</v>
      </c>
      <c r="H167" t="s">
        <v>1107</v>
      </c>
      <c r="I167">
        <v>40850</v>
      </c>
      <c r="J167" t="s">
        <v>1108</v>
      </c>
      <c r="L167" t="s">
        <v>69</v>
      </c>
      <c r="M167" t="s">
        <v>70</v>
      </c>
      <c r="Q167" t="s">
        <v>1106</v>
      </c>
      <c r="R167" t="s">
        <v>1109</v>
      </c>
      <c r="S167" t="s">
        <v>54</v>
      </c>
      <c r="T167" t="b">
        <v>1</v>
      </c>
      <c r="U167" t="s">
        <v>37</v>
      </c>
      <c r="V167" s="1">
        <v>42948</v>
      </c>
      <c r="W167" s="1">
        <v>42948</v>
      </c>
      <c r="X167" t="s">
        <v>38</v>
      </c>
      <c r="Y167" t="s">
        <v>38</v>
      </c>
      <c r="Z167" t="b">
        <v>1</v>
      </c>
      <c r="AA167" t="s">
        <v>55</v>
      </c>
      <c r="AB167" t="s">
        <v>56</v>
      </c>
    </row>
    <row r="168" spans="1:28" ht="21" customHeight="1" x14ac:dyDescent="0.2">
      <c r="A168" t="s">
        <v>1110</v>
      </c>
      <c r="C168">
        <v>447</v>
      </c>
      <c r="D168">
        <v>1108</v>
      </c>
      <c r="E168" t="s">
        <v>1111</v>
      </c>
      <c r="F168" t="s">
        <v>1112</v>
      </c>
      <c r="H168" t="s">
        <v>1113</v>
      </c>
      <c r="I168">
        <v>94025</v>
      </c>
      <c r="J168" t="s">
        <v>1114</v>
      </c>
      <c r="L168" t="s">
        <v>33</v>
      </c>
      <c r="M168" t="s">
        <v>34</v>
      </c>
      <c r="Q168" t="s">
        <v>1115</v>
      </c>
      <c r="R168" t="s">
        <v>1116</v>
      </c>
      <c r="S168" t="s">
        <v>36</v>
      </c>
      <c r="T168" t="b">
        <v>1</v>
      </c>
      <c r="U168" t="s">
        <v>37</v>
      </c>
      <c r="V168" s="1">
        <v>44022</v>
      </c>
      <c r="W168" s="1">
        <v>44022</v>
      </c>
      <c r="X168" t="s">
        <v>38</v>
      </c>
      <c r="Y168" t="s">
        <v>38</v>
      </c>
      <c r="Z168" t="b">
        <v>1</v>
      </c>
      <c r="AA168" t="s">
        <v>55</v>
      </c>
      <c r="AB168" t="s">
        <v>39</v>
      </c>
    </row>
    <row r="169" spans="1:28" ht="21" customHeight="1" x14ac:dyDescent="0.2">
      <c r="A169" t="s">
        <v>1117</v>
      </c>
      <c r="C169">
        <v>448</v>
      </c>
      <c r="D169">
        <v>424</v>
      </c>
      <c r="E169" t="s">
        <v>1118</v>
      </c>
      <c r="F169" t="s">
        <v>1119</v>
      </c>
      <c r="H169" t="s">
        <v>1120</v>
      </c>
      <c r="I169">
        <v>85224</v>
      </c>
      <c r="J169" t="s">
        <v>1121</v>
      </c>
      <c r="L169" t="s">
        <v>33</v>
      </c>
      <c r="M169" t="s">
        <v>34</v>
      </c>
      <c r="Q169" t="s">
        <v>1122</v>
      </c>
      <c r="R169" t="s">
        <v>1123</v>
      </c>
      <c r="S169" t="s">
        <v>131</v>
      </c>
      <c r="T169" t="b">
        <v>1</v>
      </c>
      <c r="U169" t="s">
        <v>37</v>
      </c>
      <c r="V169" s="1">
        <v>42186</v>
      </c>
      <c r="W169" s="1">
        <v>42736</v>
      </c>
      <c r="X169" t="s">
        <v>38</v>
      </c>
      <c r="Y169" t="s">
        <v>38</v>
      </c>
      <c r="Z169" t="b">
        <v>1</v>
      </c>
      <c r="AA169" t="s">
        <v>79</v>
      </c>
      <c r="AB169" t="s">
        <v>619</v>
      </c>
    </row>
    <row r="170" spans="1:28" ht="21" customHeight="1" x14ac:dyDescent="0.2">
      <c r="A170" t="s">
        <v>1124</v>
      </c>
      <c r="C170">
        <v>800</v>
      </c>
      <c r="D170">
        <v>43762</v>
      </c>
      <c r="E170" t="s">
        <v>1125</v>
      </c>
      <c r="F170" t="s">
        <v>1126</v>
      </c>
      <c r="H170" t="s">
        <v>1127</v>
      </c>
      <c r="I170" t="s">
        <v>1128</v>
      </c>
      <c r="J170" t="s">
        <v>1129</v>
      </c>
      <c r="K170" t="s">
        <v>1130</v>
      </c>
      <c r="L170" t="s">
        <v>33</v>
      </c>
      <c r="M170" t="s">
        <v>34</v>
      </c>
      <c r="N170" t="s">
        <v>1131</v>
      </c>
      <c r="Q170" t="s">
        <v>1132</v>
      </c>
      <c r="R170" t="s">
        <v>1133</v>
      </c>
      <c r="S170" t="s">
        <v>54</v>
      </c>
      <c r="T170" t="b">
        <v>1</v>
      </c>
      <c r="U170" t="s">
        <v>37</v>
      </c>
      <c r="V170" s="1">
        <v>46252.5</v>
      </c>
      <c r="W170" s="1">
        <v>46252.5</v>
      </c>
      <c r="X170" t="s">
        <v>38</v>
      </c>
      <c r="Y170" t="s">
        <v>38</v>
      </c>
      <c r="Z170" t="b">
        <v>1</v>
      </c>
      <c r="AA170" t="s">
        <v>55</v>
      </c>
      <c r="AB170" t="s">
        <v>39</v>
      </c>
    </row>
    <row r="171" spans="1:28" ht="21" customHeight="1" x14ac:dyDescent="0.2">
      <c r="A171" t="s">
        <v>1134</v>
      </c>
      <c r="C171">
        <v>735</v>
      </c>
      <c r="D171">
        <v>38708</v>
      </c>
      <c r="E171" t="s">
        <v>1135</v>
      </c>
      <c r="H171" t="s">
        <v>1136</v>
      </c>
      <c r="I171">
        <v>110052</v>
      </c>
      <c r="J171" t="s">
        <v>1137</v>
      </c>
      <c r="K171" t="s">
        <v>1138</v>
      </c>
      <c r="L171" t="s">
        <v>968</v>
      </c>
      <c r="M171" t="s">
        <v>969</v>
      </c>
      <c r="N171" t="s">
        <v>1139</v>
      </c>
      <c r="Q171" t="s">
        <v>1140</v>
      </c>
      <c r="S171" t="s">
        <v>54</v>
      </c>
      <c r="T171" t="b">
        <v>1</v>
      </c>
      <c r="U171" t="s">
        <v>37</v>
      </c>
      <c r="V171" s="1">
        <v>45881.5</v>
      </c>
      <c r="W171" s="1">
        <v>45881.5</v>
      </c>
      <c r="X171" t="s">
        <v>38</v>
      </c>
      <c r="Y171" t="s">
        <v>38</v>
      </c>
      <c r="Z171" t="b">
        <v>1</v>
      </c>
      <c r="AA171" t="s">
        <v>55</v>
      </c>
      <c r="AB171" t="s">
        <v>56</v>
      </c>
    </row>
    <row r="172" spans="1:28" ht="21" customHeight="1" x14ac:dyDescent="0.2">
      <c r="A172" t="s">
        <v>1141</v>
      </c>
      <c r="C172">
        <v>708</v>
      </c>
      <c r="D172">
        <v>1035</v>
      </c>
      <c r="E172" t="s">
        <v>1142</v>
      </c>
      <c r="F172" t="s">
        <v>1143</v>
      </c>
      <c r="H172" t="s">
        <v>1144</v>
      </c>
      <c r="J172" t="s">
        <v>1145</v>
      </c>
      <c r="L172" t="s">
        <v>127</v>
      </c>
      <c r="M172" t="s">
        <v>128</v>
      </c>
      <c r="N172" t="s">
        <v>1146</v>
      </c>
      <c r="Q172" t="s">
        <v>1143</v>
      </c>
      <c r="R172" t="s">
        <v>1147</v>
      </c>
      <c r="S172" t="s">
        <v>54</v>
      </c>
      <c r="T172" t="b">
        <v>1</v>
      </c>
      <c r="U172" t="s">
        <v>37</v>
      </c>
      <c r="V172" s="1">
        <v>43678</v>
      </c>
      <c r="W172" s="1">
        <v>43678</v>
      </c>
      <c r="X172" t="s">
        <v>38</v>
      </c>
      <c r="Y172" t="s">
        <v>38</v>
      </c>
      <c r="Z172" t="b">
        <v>1</v>
      </c>
      <c r="AA172" t="s">
        <v>55</v>
      </c>
      <c r="AB172" t="s">
        <v>169</v>
      </c>
    </row>
    <row r="173" spans="1:28" ht="21" customHeight="1" x14ac:dyDescent="0.2">
      <c r="A173" t="s">
        <v>1148</v>
      </c>
      <c r="C173">
        <v>450</v>
      </c>
      <c r="D173">
        <v>221</v>
      </c>
      <c r="E173" t="s">
        <v>1149</v>
      </c>
      <c r="F173" t="s">
        <v>1150</v>
      </c>
      <c r="H173" t="s">
        <v>1151</v>
      </c>
      <c r="I173">
        <v>14055</v>
      </c>
      <c r="J173" t="s">
        <v>1152</v>
      </c>
      <c r="K173" t="s">
        <v>892</v>
      </c>
      <c r="L173" t="s">
        <v>104</v>
      </c>
      <c r="M173" t="s">
        <v>105</v>
      </c>
      <c r="Q173" t="s">
        <v>1150</v>
      </c>
      <c r="R173" t="s">
        <v>1153</v>
      </c>
      <c r="S173" t="s">
        <v>36</v>
      </c>
      <c r="T173" t="b">
        <v>1</v>
      </c>
      <c r="U173" t="s">
        <v>37</v>
      </c>
      <c r="V173" s="1">
        <v>41571</v>
      </c>
      <c r="W173" s="1">
        <v>41571</v>
      </c>
      <c r="X173" t="s">
        <v>38</v>
      </c>
      <c r="Y173" t="s">
        <v>38</v>
      </c>
      <c r="Z173" t="b">
        <v>1</v>
      </c>
      <c r="AA173" t="s">
        <v>55</v>
      </c>
      <c r="AB173" t="s">
        <v>169</v>
      </c>
    </row>
    <row r="174" spans="1:28" ht="21" customHeight="1" x14ac:dyDescent="0.2">
      <c r="A174" t="s">
        <v>1154</v>
      </c>
      <c r="C174">
        <v>451</v>
      </c>
      <c r="D174">
        <v>79</v>
      </c>
      <c r="E174" t="s">
        <v>1155</v>
      </c>
      <c r="F174" t="s">
        <v>1156</v>
      </c>
      <c r="H174" t="s">
        <v>1157</v>
      </c>
      <c r="I174" t="s">
        <v>1158</v>
      </c>
      <c r="J174" t="s">
        <v>1159</v>
      </c>
      <c r="L174" t="s">
        <v>62</v>
      </c>
      <c r="M174" t="s">
        <v>63</v>
      </c>
      <c r="Q174" t="s">
        <v>1160</v>
      </c>
      <c r="R174" t="s">
        <v>1161</v>
      </c>
      <c r="S174" t="s">
        <v>36</v>
      </c>
      <c r="T174" t="b">
        <v>1</v>
      </c>
      <c r="U174" t="s">
        <v>37</v>
      </c>
      <c r="V174" s="1">
        <v>40613</v>
      </c>
      <c r="W174" s="1">
        <v>40613</v>
      </c>
      <c r="X174" t="s">
        <v>38</v>
      </c>
      <c r="Y174" t="s">
        <v>38</v>
      </c>
      <c r="Z174" t="b">
        <v>1</v>
      </c>
      <c r="AA174" t="s">
        <v>55</v>
      </c>
      <c r="AB174" t="s">
        <v>169</v>
      </c>
    </row>
    <row r="175" spans="1:28" ht="21" customHeight="1" x14ac:dyDescent="0.2">
      <c r="A175" t="s">
        <v>1162</v>
      </c>
      <c r="C175">
        <v>724</v>
      </c>
      <c r="D175">
        <v>38028</v>
      </c>
      <c r="E175" t="s">
        <v>1163</v>
      </c>
      <c r="F175" t="s">
        <v>1164</v>
      </c>
      <c r="H175" t="s">
        <v>1165</v>
      </c>
      <c r="I175">
        <v>518000</v>
      </c>
      <c r="J175" t="s">
        <v>112</v>
      </c>
      <c r="K175" t="s">
        <v>113</v>
      </c>
      <c r="L175" t="s">
        <v>45</v>
      </c>
      <c r="M175" t="s">
        <v>46</v>
      </c>
      <c r="N175" t="s">
        <v>1166</v>
      </c>
      <c r="P175" t="s">
        <v>504</v>
      </c>
      <c r="Q175" t="s">
        <v>1167</v>
      </c>
      <c r="S175" t="s">
        <v>54</v>
      </c>
      <c r="T175" t="b">
        <v>1</v>
      </c>
      <c r="U175" t="s">
        <v>37</v>
      </c>
      <c r="V175" s="1">
        <v>45804.5</v>
      </c>
      <c r="W175" s="1">
        <v>45804.5</v>
      </c>
      <c r="X175" t="s">
        <v>38</v>
      </c>
      <c r="Y175" t="s">
        <v>38</v>
      </c>
      <c r="Z175" t="b">
        <v>1</v>
      </c>
      <c r="AA175" t="s">
        <v>55</v>
      </c>
      <c r="AB175" t="s">
        <v>56</v>
      </c>
    </row>
    <row r="176" spans="1:28" ht="21" customHeight="1" x14ac:dyDescent="0.2">
      <c r="A176" t="s">
        <v>1168</v>
      </c>
      <c r="C176">
        <v>452</v>
      </c>
      <c r="D176">
        <v>625</v>
      </c>
      <c r="E176" t="s">
        <v>1169</v>
      </c>
      <c r="F176" t="s">
        <v>1170</v>
      </c>
      <c r="H176" t="s">
        <v>1171</v>
      </c>
      <c r="I176">
        <v>241</v>
      </c>
      <c r="J176" t="s">
        <v>1172</v>
      </c>
      <c r="L176" t="s">
        <v>69</v>
      </c>
      <c r="M176" t="s">
        <v>70</v>
      </c>
      <c r="Q176" t="s">
        <v>1170</v>
      </c>
      <c r="R176" t="s">
        <v>1173</v>
      </c>
      <c r="S176" t="s">
        <v>54</v>
      </c>
      <c r="T176" t="b">
        <v>1</v>
      </c>
      <c r="U176" t="s">
        <v>37</v>
      </c>
      <c r="V176" s="1">
        <v>41963</v>
      </c>
      <c r="W176" s="1">
        <v>43101</v>
      </c>
      <c r="X176" t="s">
        <v>38</v>
      </c>
      <c r="Y176" t="s">
        <v>38</v>
      </c>
      <c r="Z176" t="b">
        <v>1</v>
      </c>
      <c r="AA176" t="s">
        <v>55</v>
      </c>
      <c r="AB176" t="s">
        <v>56</v>
      </c>
    </row>
    <row r="177" spans="1:28" ht="21" customHeight="1" x14ac:dyDescent="0.2">
      <c r="A177" t="s">
        <v>1174</v>
      </c>
      <c r="C177">
        <v>453</v>
      </c>
      <c r="D177">
        <v>1160</v>
      </c>
      <c r="E177" t="s">
        <v>1175</v>
      </c>
      <c r="F177" t="s">
        <v>1176</v>
      </c>
      <c r="H177" t="s">
        <v>1177</v>
      </c>
      <c r="I177">
        <v>95119</v>
      </c>
      <c r="J177" t="s">
        <v>636</v>
      </c>
      <c r="L177" t="s">
        <v>33</v>
      </c>
      <c r="M177" t="s">
        <v>34</v>
      </c>
      <c r="Q177" t="s">
        <v>1176</v>
      </c>
      <c r="R177" t="s">
        <v>1178</v>
      </c>
      <c r="S177" t="s">
        <v>36</v>
      </c>
      <c r="T177" t="b">
        <v>1</v>
      </c>
      <c r="U177" t="s">
        <v>37</v>
      </c>
      <c r="V177" s="1">
        <v>40611</v>
      </c>
      <c r="W177" s="1">
        <v>44256</v>
      </c>
      <c r="X177" t="s">
        <v>38</v>
      </c>
      <c r="Y177" t="s">
        <v>38</v>
      </c>
      <c r="Z177" t="b">
        <v>1</v>
      </c>
      <c r="AA177" t="s">
        <v>55</v>
      </c>
      <c r="AB177" t="s">
        <v>56</v>
      </c>
    </row>
    <row r="178" spans="1:28" ht="21" customHeight="1" x14ac:dyDescent="0.2">
      <c r="A178" t="s">
        <v>1179</v>
      </c>
      <c r="C178">
        <v>454</v>
      </c>
      <c r="D178">
        <v>386</v>
      </c>
      <c r="E178" t="s">
        <v>1180</v>
      </c>
      <c r="F178" t="s">
        <v>1181</v>
      </c>
      <c r="H178" t="s">
        <v>1182</v>
      </c>
      <c r="I178">
        <v>92618</v>
      </c>
      <c r="J178" t="s">
        <v>629</v>
      </c>
      <c r="L178" t="s">
        <v>33</v>
      </c>
      <c r="M178" t="s">
        <v>34</v>
      </c>
      <c r="Q178" t="s">
        <v>1183</v>
      </c>
      <c r="R178">
        <v>8007009244</v>
      </c>
      <c r="S178" t="s">
        <v>36</v>
      </c>
      <c r="T178" t="b">
        <v>1</v>
      </c>
      <c r="U178" t="s">
        <v>37</v>
      </c>
      <c r="V178" s="1">
        <v>40774</v>
      </c>
      <c r="W178" s="1">
        <v>42451</v>
      </c>
      <c r="X178" t="s">
        <v>38</v>
      </c>
      <c r="Y178" t="s">
        <v>38</v>
      </c>
      <c r="Z178" t="b">
        <v>1</v>
      </c>
      <c r="AA178" t="s">
        <v>55</v>
      </c>
      <c r="AB178" t="s">
        <v>169</v>
      </c>
    </row>
    <row r="179" spans="1:28" ht="21" customHeight="1" x14ac:dyDescent="0.2">
      <c r="A179" t="s">
        <v>1184</v>
      </c>
      <c r="C179">
        <v>455</v>
      </c>
      <c r="D179">
        <v>34288</v>
      </c>
      <c r="E179" t="s">
        <v>1185</v>
      </c>
      <c r="F179" t="s">
        <v>1186</v>
      </c>
      <c r="H179" t="s">
        <v>1187</v>
      </c>
      <c r="I179" t="s">
        <v>1188</v>
      </c>
      <c r="J179" t="s">
        <v>1189</v>
      </c>
      <c r="L179" t="s">
        <v>86</v>
      </c>
      <c r="M179" t="s">
        <v>87</v>
      </c>
      <c r="N179" t="s">
        <v>1190</v>
      </c>
      <c r="Q179" t="s">
        <v>1191</v>
      </c>
      <c r="S179" t="s">
        <v>54</v>
      </c>
      <c r="T179" t="b">
        <v>1</v>
      </c>
      <c r="U179" t="s">
        <v>37</v>
      </c>
      <c r="V179" s="1">
        <v>45401</v>
      </c>
      <c r="W179" s="1">
        <v>45401</v>
      </c>
      <c r="X179" t="s">
        <v>38</v>
      </c>
      <c r="Y179" t="s">
        <v>38</v>
      </c>
      <c r="Z179" t="b">
        <v>1</v>
      </c>
      <c r="AA179" t="s">
        <v>55</v>
      </c>
      <c r="AB179" t="s">
        <v>56</v>
      </c>
    </row>
    <row r="180" spans="1:28" ht="21" customHeight="1" x14ac:dyDescent="0.2">
      <c r="A180" t="s">
        <v>1192</v>
      </c>
      <c r="C180">
        <v>779</v>
      </c>
      <c r="D180">
        <v>42300</v>
      </c>
      <c r="E180" t="s">
        <v>1193</v>
      </c>
      <c r="F180" t="s">
        <v>1194</v>
      </c>
      <c r="H180" t="s">
        <v>1195</v>
      </c>
      <c r="I180">
        <v>210000</v>
      </c>
      <c r="J180" t="s">
        <v>1196</v>
      </c>
      <c r="K180" t="s">
        <v>44</v>
      </c>
      <c r="L180" t="s">
        <v>45</v>
      </c>
      <c r="M180" t="s">
        <v>46</v>
      </c>
      <c r="N180" t="s">
        <v>1197</v>
      </c>
      <c r="P180" t="s">
        <v>1198</v>
      </c>
      <c r="Q180" t="s">
        <v>1194</v>
      </c>
      <c r="R180" t="s">
        <v>1199</v>
      </c>
      <c r="S180" t="s">
        <v>54</v>
      </c>
      <c r="T180" t="b">
        <v>1</v>
      </c>
      <c r="U180" t="s">
        <v>37</v>
      </c>
      <c r="V180" s="1">
        <v>46176.5</v>
      </c>
      <c r="W180" s="1">
        <v>46176.5</v>
      </c>
      <c r="X180" t="s">
        <v>38</v>
      </c>
      <c r="Y180" t="s">
        <v>38</v>
      </c>
      <c r="Z180" t="b">
        <v>1</v>
      </c>
      <c r="AA180" t="s">
        <v>55</v>
      </c>
      <c r="AB180" t="s">
        <v>56</v>
      </c>
    </row>
    <row r="181" spans="1:28" ht="21" customHeight="1" x14ac:dyDescent="0.2">
      <c r="A181" t="s">
        <v>1200</v>
      </c>
      <c r="C181">
        <v>457</v>
      </c>
      <c r="D181">
        <v>105</v>
      </c>
      <c r="E181" t="s">
        <v>1201</v>
      </c>
      <c r="F181" t="s">
        <v>1202</v>
      </c>
      <c r="H181" t="s">
        <v>1203</v>
      </c>
      <c r="I181">
        <v>17507</v>
      </c>
      <c r="J181" t="s">
        <v>1204</v>
      </c>
      <c r="L181" t="s">
        <v>104</v>
      </c>
      <c r="M181" t="s">
        <v>105</v>
      </c>
      <c r="Q181" t="s">
        <v>1205</v>
      </c>
      <c r="R181">
        <f>82-2-850-5741</f>
        <v>-6511</v>
      </c>
      <c r="S181" t="s">
        <v>54</v>
      </c>
      <c r="T181" t="b">
        <v>1</v>
      </c>
      <c r="U181" t="s">
        <v>37</v>
      </c>
      <c r="V181" s="1">
        <v>40868</v>
      </c>
      <c r="W181" s="1">
        <v>40868</v>
      </c>
      <c r="X181" t="s">
        <v>38</v>
      </c>
      <c r="Y181" t="s">
        <v>38</v>
      </c>
      <c r="Z181" t="b">
        <v>1</v>
      </c>
      <c r="AA181" t="s">
        <v>55</v>
      </c>
      <c r="AB181" t="s">
        <v>56</v>
      </c>
    </row>
    <row r="182" spans="1:28" ht="21" customHeight="1" x14ac:dyDescent="0.2">
      <c r="A182" t="s">
        <v>1206</v>
      </c>
      <c r="C182">
        <v>704</v>
      </c>
      <c r="D182">
        <v>1084</v>
      </c>
      <c r="E182" t="s">
        <v>1207</v>
      </c>
      <c r="F182" t="s">
        <v>1208</v>
      </c>
      <c r="H182" t="s">
        <v>1209</v>
      </c>
      <c r="I182">
        <v>92626</v>
      </c>
      <c r="J182" t="s">
        <v>1210</v>
      </c>
      <c r="L182" t="s">
        <v>33</v>
      </c>
      <c r="M182" t="s">
        <v>34</v>
      </c>
      <c r="N182" t="s">
        <v>1211</v>
      </c>
      <c r="Q182" t="s">
        <v>1208</v>
      </c>
      <c r="R182" t="s">
        <v>1212</v>
      </c>
      <c r="S182" t="s">
        <v>36</v>
      </c>
      <c r="T182" t="b">
        <v>1</v>
      </c>
      <c r="U182" t="s">
        <v>37</v>
      </c>
      <c r="V182" s="1">
        <v>45733.5</v>
      </c>
      <c r="W182" s="1">
        <v>45747.5</v>
      </c>
      <c r="X182" t="s">
        <v>38</v>
      </c>
      <c r="Y182" t="s">
        <v>38</v>
      </c>
      <c r="Z182" t="b">
        <v>1</v>
      </c>
      <c r="AA182" t="s">
        <v>79</v>
      </c>
      <c r="AB182" t="s">
        <v>56</v>
      </c>
    </row>
    <row r="183" spans="1:28" ht="21" customHeight="1" x14ac:dyDescent="0.2">
      <c r="A183" t="s">
        <v>1213</v>
      </c>
      <c r="C183">
        <v>460</v>
      </c>
      <c r="D183">
        <v>1113</v>
      </c>
      <c r="E183" t="s">
        <v>1214</v>
      </c>
      <c r="F183" t="s">
        <v>1215</v>
      </c>
      <c r="H183" t="s">
        <v>1216</v>
      </c>
      <c r="J183" t="s">
        <v>1217</v>
      </c>
      <c r="L183" t="s">
        <v>45</v>
      </c>
      <c r="M183" t="s">
        <v>46</v>
      </c>
      <c r="Q183" t="s">
        <v>1215</v>
      </c>
      <c r="S183" t="s">
        <v>54</v>
      </c>
      <c r="T183" t="b">
        <v>1</v>
      </c>
      <c r="U183" t="s">
        <v>37</v>
      </c>
      <c r="V183" s="1">
        <v>44046</v>
      </c>
      <c r="W183" s="1">
        <v>44046</v>
      </c>
      <c r="X183" t="s">
        <v>38</v>
      </c>
      <c r="Y183" t="s">
        <v>38</v>
      </c>
      <c r="Z183" t="b">
        <v>1</v>
      </c>
      <c r="AA183" t="s">
        <v>55</v>
      </c>
      <c r="AB183" t="s">
        <v>56</v>
      </c>
    </row>
    <row r="184" spans="1:28" ht="21" customHeight="1" x14ac:dyDescent="0.2">
      <c r="A184" t="s">
        <v>1218</v>
      </c>
      <c r="C184">
        <v>786</v>
      </c>
      <c r="D184">
        <v>42879</v>
      </c>
      <c r="E184" t="s">
        <v>1219</v>
      </c>
      <c r="F184" t="s">
        <v>1220</v>
      </c>
      <c r="H184" t="s">
        <v>1221</v>
      </c>
      <c r="I184">
        <v>339407</v>
      </c>
      <c r="J184" t="s">
        <v>586</v>
      </c>
      <c r="L184" t="s">
        <v>586</v>
      </c>
      <c r="M184" t="s">
        <v>587</v>
      </c>
      <c r="N184" t="s">
        <v>1222</v>
      </c>
      <c r="Q184" t="s">
        <v>1220</v>
      </c>
      <c r="R184">
        <v>8613922510838</v>
      </c>
      <c r="S184" t="s">
        <v>54</v>
      </c>
      <c r="T184" t="b">
        <v>1</v>
      </c>
      <c r="U184" t="s">
        <v>37</v>
      </c>
      <c r="V184" s="1">
        <v>46209.5</v>
      </c>
      <c r="W184" s="1">
        <v>46209.5</v>
      </c>
      <c r="X184" t="s">
        <v>38</v>
      </c>
      <c r="Y184" t="s">
        <v>38</v>
      </c>
      <c r="Z184" t="b">
        <v>1</v>
      </c>
      <c r="AA184" t="s">
        <v>55</v>
      </c>
      <c r="AB184" t="s">
        <v>39</v>
      </c>
    </row>
    <row r="185" spans="1:28" ht="21" customHeight="1" x14ac:dyDescent="0.2">
      <c r="A185" t="s">
        <v>1223</v>
      </c>
      <c r="C185">
        <v>462</v>
      </c>
      <c r="D185">
        <v>34060</v>
      </c>
      <c r="E185" t="s">
        <v>1224</v>
      </c>
      <c r="F185" t="s">
        <v>1225</v>
      </c>
      <c r="H185" t="s">
        <v>1226</v>
      </c>
      <c r="I185">
        <v>44139</v>
      </c>
      <c r="J185" t="s">
        <v>1227</v>
      </c>
      <c r="L185" t="s">
        <v>33</v>
      </c>
      <c r="M185" t="s">
        <v>34</v>
      </c>
      <c r="Q185" t="s">
        <v>1225</v>
      </c>
      <c r="R185" t="s">
        <v>1228</v>
      </c>
      <c r="S185" t="s">
        <v>36</v>
      </c>
      <c r="T185" t="b">
        <v>1</v>
      </c>
      <c r="U185" t="s">
        <v>37</v>
      </c>
      <c r="V185" s="1">
        <v>45293</v>
      </c>
      <c r="W185" s="1">
        <v>45293</v>
      </c>
      <c r="X185" t="s">
        <v>38</v>
      </c>
      <c r="Y185" t="s">
        <v>38</v>
      </c>
      <c r="Z185" t="b">
        <v>1</v>
      </c>
      <c r="AA185" t="s">
        <v>55</v>
      </c>
      <c r="AB185" t="s">
        <v>56</v>
      </c>
    </row>
    <row r="186" spans="1:28" ht="21" customHeight="1" x14ac:dyDescent="0.2">
      <c r="A186" t="s">
        <v>1229</v>
      </c>
      <c r="C186">
        <v>463</v>
      </c>
      <c r="D186">
        <v>83</v>
      </c>
      <c r="E186" t="s">
        <v>1230</v>
      </c>
      <c r="F186" t="s">
        <v>1231</v>
      </c>
      <c r="H186" t="s">
        <v>1232</v>
      </c>
      <c r="I186" t="s">
        <v>1233</v>
      </c>
      <c r="J186" t="s">
        <v>1234</v>
      </c>
      <c r="L186" t="s">
        <v>530</v>
      </c>
      <c r="M186" t="s">
        <v>531</v>
      </c>
      <c r="Q186" t="s">
        <v>1231</v>
      </c>
      <c r="R186">
        <f>46-40-690-49-0</f>
        <v>-733</v>
      </c>
      <c r="S186" t="s">
        <v>36</v>
      </c>
      <c r="T186" t="b">
        <v>1</v>
      </c>
      <c r="U186" t="s">
        <v>37</v>
      </c>
      <c r="V186" s="1">
        <v>40658</v>
      </c>
      <c r="W186" s="1">
        <v>40658</v>
      </c>
      <c r="X186" t="s">
        <v>38</v>
      </c>
      <c r="Y186" t="s">
        <v>38</v>
      </c>
      <c r="Z186" t="b">
        <v>1</v>
      </c>
      <c r="AA186" t="s">
        <v>79</v>
      </c>
      <c r="AB186" t="s">
        <v>56</v>
      </c>
    </row>
    <row r="187" spans="1:28" ht="21" customHeight="1" x14ac:dyDescent="0.2">
      <c r="A187" t="s">
        <v>1235</v>
      </c>
      <c r="C187">
        <v>464</v>
      </c>
      <c r="D187">
        <v>670</v>
      </c>
      <c r="E187" t="s">
        <v>1236</v>
      </c>
      <c r="F187" t="s">
        <v>1237</v>
      </c>
      <c r="H187" t="s">
        <v>1238</v>
      </c>
      <c r="I187">
        <v>93108</v>
      </c>
      <c r="J187" t="s">
        <v>1239</v>
      </c>
      <c r="L187" t="s">
        <v>33</v>
      </c>
      <c r="M187" t="s">
        <v>34</v>
      </c>
      <c r="Q187" t="s">
        <v>1240</v>
      </c>
      <c r="S187" t="s">
        <v>54</v>
      </c>
      <c r="T187" t="b">
        <v>1</v>
      </c>
      <c r="U187" t="s">
        <v>37</v>
      </c>
      <c r="V187" s="1">
        <v>43125</v>
      </c>
      <c r="W187" s="1">
        <v>45897</v>
      </c>
      <c r="X187" t="s">
        <v>38</v>
      </c>
      <c r="Y187" s="1">
        <v>45691.5</v>
      </c>
      <c r="Z187" t="b">
        <v>1</v>
      </c>
      <c r="AA187" t="s">
        <v>55</v>
      </c>
      <c r="AB187" t="s">
        <v>56</v>
      </c>
    </row>
    <row r="188" spans="1:28" ht="21" customHeight="1" x14ac:dyDescent="0.2">
      <c r="A188" t="s">
        <v>1241</v>
      </c>
      <c r="C188">
        <v>467</v>
      </c>
      <c r="D188">
        <v>307</v>
      </c>
      <c r="E188" t="s">
        <v>1242</v>
      </c>
      <c r="F188" t="s">
        <v>1243</v>
      </c>
      <c r="H188" t="s">
        <v>1244</v>
      </c>
      <c r="J188" t="s">
        <v>1245</v>
      </c>
      <c r="L188" t="s">
        <v>33</v>
      </c>
      <c r="M188" t="s">
        <v>34</v>
      </c>
      <c r="Q188" t="s">
        <v>1246</v>
      </c>
      <c r="R188">
        <v>3126373511</v>
      </c>
      <c r="S188" t="s">
        <v>36</v>
      </c>
      <c r="T188" t="b">
        <v>1</v>
      </c>
      <c r="U188" t="s">
        <v>37</v>
      </c>
      <c r="V188" s="1">
        <v>42093</v>
      </c>
      <c r="W188" s="1">
        <v>42093</v>
      </c>
      <c r="X188" t="s">
        <v>38</v>
      </c>
      <c r="Y188" t="s">
        <v>38</v>
      </c>
      <c r="Z188" t="b">
        <v>1</v>
      </c>
      <c r="AA188" t="s">
        <v>55</v>
      </c>
      <c r="AB188" t="s">
        <v>169</v>
      </c>
    </row>
    <row r="189" spans="1:28" ht="21" customHeight="1" x14ac:dyDescent="0.2">
      <c r="A189" t="s">
        <v>1247</v>
      </c>
      <c r="C189">
        <v>468</v>
      </c>
      <c r="D189">
        <v>303</v>
      </c>
      <c r="E189" t="s">
        <v>1248</v>
      </c>
      <c r="F189" t="s">
        <v>1249</v>
      </c>
      <c r="H189" t="s">
        <v>1250</v>
      </c>
      <c r="I189" t="s">
        <v>1251</v>
      </c>
      <c r="J189" t="s">
        <v>1252</v>
      </c>
      <c r="L189" t="s">
        <v>45</v>
      </c>
      <c r="M189" t="s">
        <v>46</v>
      </c>
      <c r="Q189" t="s">
        <v>1249</v>
      </c>
      <c r="R189">
        <v>6032757889</v>
      </c>
      <c r="S189" t="s">
        <v>36</v>
      </c>
      <c r="T189" t="b">
        <v>1</v>
      </c>
      <c r="U189" t="s">
        <v>37</v>
      </c>
      <c r="V189" s="1">
        <v>42075</v>
      </c>
      <c r="W189" s="1">
        <v>42075</v>
      </c>
      <c r="X189" t="s">
        <v>38</v>
      </c>
      <c r="Y189" t="s">
        <v>38</v>
      </c>
      <c r="Z189" t="b">
        <v>1</v>
      </c>
      <c r="AA189" t="s">
        <v>55</v>
      </c>
      <c r="AB189" t="s">
        <v>156</v>
      </c>
    </row>
    <row r="190" spans="1:28" ht="21" customHeight="1" x14ac:dyDescent="0.2">
      <c r="A190" t="s">
        <v>1253</v>
      </c>
      <c r="C190">
        <v>469</v>
      </c>
      <c r="D190">
        <v>163</v>
      </c>
      <c r="E190" t="s">
        <v>1254</v>
      </c>
      <c r="F190" t="s">
        <v>1255</v>
      </c>
      <c r="H190" t="s">
        <v>1256</v>
      </c>
      <c r="I190" t="s">
        <v>1257</v>
      </c>
      <c r="J190" t="s">
        <v>1045</v>
      </c>
      <c r="L190" t="s">
        <v>176</v>
      </c>
      <c r="M190" t="s">
        <v>177</v>
      </c>
      <c r="Q190" t="s">
        <v>1255</v>
      </c>
      <c r="R190">
        <v>31402729764</v>
      </c>
      <c r="S190" t="s">
        <v>131</v>
      </c>
      <c r="T190" t="b">
        <v>1</v>
      </c>
      <c r="U190" t="s">
        <v>37</v>
      </c>
      <c r="V190" s="1">
        <v>41256</v>
      </c>
      <c r="W190" s="1">
        <v>41256</v>
      </c>
      <c r="X190" t="s">
        <v>38</v>
      </c>
      <c r="Y190" t="s">
        <v>38</v>
      </c>
      <c r="Z190" t="b">
        <v>1</v>
      </c>
      <c r="AA190" t="s">
        <v>55</v>
      </c>
      <c r="AB190" t="s">
        <v>212</v>
      </c>
    </row>
    <row r="191" spans="1:28" ht="21" customHeight="1" x14ac:dyDescent="0.2">
      <c r="A191" t="s">
        <v>1258</v>
      </c>
      <c r="C191">
        <v>470</v>
      </c>
      <c r="D191">
        <v>32836</v>
      </c>
      <c r="E191" t="s">
        <v>1259</v>
      </c>
      <c r="F191" t="s">
        <v>1260</v>
      </c>
      <c r="H191" t="s">
        <v>1261</v>
      </c>
      <c r="I191">
        <v>27539</v>
      </c>
      <c r="J191" t="s">
        <v>1262</v>
      </c>
      <c r="L191" t="s">
        <v>33</v>
      </c>
      <c r="M191" t="s">
        <v>34</v>
      </c>
      <c r="Q191" t="s">
        <v>1260</v>
      </c>
      <c r="S191" t="s">
        <v>36</v>
      </c>
      <c r="T191" t="b">
        <v>1</v>
      </c>
      <c r="U191" t="s">
        <v>37</v>
      </c>
      <c r="V191" s="1">
        <v>45146</v>
      </c>
      <c r="W191" s="1">
        <v>45146</v>
      </c>
      <c r="X191" t="s">
        <v>38</v>
      </c>
      <c r="Y191" t="s">
        <v>38</v>
      </c>
      <c r="Z191" t="b">
        <v>1</v>
      </c>
      <c r="AA191" t="s">
        <v>55</v>
      </c>
      <c r="AB191" t="s">
        <v>39</v>
      </c>
    </row>
    <row r="192" spans="1:28" ht="21" customHeight="1" x14ac:dyDescent="0.2">
      <c r="A192" t="s">
        <v>1263</v>
      </c>
      <c r="C192">
        <v>471</v>
      </c>
      <c r="D192">
        <v>34099</v>
      </c>
      <c r="E192" t="s">
        <v>1264</v>
      </c>
      <c r="F192" t="s">
        <v>1265</v>
      </c>
      <c r="H192" t="s">
        <v>1266</v>
      </c>
      <c r="I192">
        <v>80043</v>
      </c>
      <c r="J192" t="s">
        <v>1267</v>
      </c>
      <c r="L192" t="s">
        <v>69</v>
      </c>
      <c r="M192" t="s">
        <v>70</v>
      </c>
      <c r="Q192" t="s">
        <v>1265</v>
      </c>
      <c r="R192" t="s">
        <v>1268</v>
      </c>
      <c r="S192" t="s">
        <v>54</v>
      </c>
      <c r="T192" t="b">
        <v>1</v>
      </c>
      <c r="U192" t="s">
        <v>37</v>
      </c>
      <c r="V192" s="1">
        <v>45356</v>
      </c>
      <c r="W192" s="1">
        <v>45356</v>
      </c>
      <c r="X192" t="s">
        <v>38</v>
      </c>
      <c r="Y192" t="s">
        <v>38</v>
      </c>
      <c r="Z192" t="b">
        <v>1</v>
      </c>
      <c r="AA192" t="s">
        <v>55</v>
      </c>
      <c r="AB192" t="s">
        <v>169</v>
      </c>
    </row>
    <row r="193" spans="1:28" ht="21" customHeight="1" x14ac:dyDescent="0.2">
      <c r="A193" t="s">
        <v>1269</v>
      </c>
      <c r="C193">
        <v>472</v>
      </c>
      <c r="D193">
        <v>1051</v>
      </c>
      <c r="E193" t="s">
        <v>1270</v>
      </c>
      <c r="F193" t="s">
        <v>1271</v>
      </c>
      <c r="H193" t="s">
        <v>1272</v>
      </c>
      <c r="J193" t="s">
        <v>753</v>
      </c>
      <c r="L193" t="s">
        <v>45</v>
      </c>
      <c r="M193" t="s">
        <v>46</v>
      </c>
      <c r="Q193" t="s">
        <v>1271</v>
      </c>
      <c r="R193">
        <v>13823398081</v>
      </c>
      <c r="S193" t="s">
        <v>54</v>
      </c>
      <c r="T193" t="b">
        <v>1</v>
      </c>
      <c r="U193" t="s">
        <v>37</v>
      </c>
      <c r="V193" s="1">
        <v>43777</v>
      </c>
      <c r="W193" s="1">
        <v>43777</v>
      </c>
      <c r="X193" t="s">
        <v>38</v>
      </c>
      <c r="Y193" t="s">
        <v>38</v>
      </c>
      <c r="Z193" t="b">
        <v>1</v>
      </c>
      <c r="AB193" t="s">
        <v>39</v>
      </c>
    </row>
    <row r="194" spans="1:28" ht="21" customHeight="1" x14ac:dyDescent="0.2">
      <c r="A194" t="s">
        <v>1273</v>
      </c>
      <c r="C194">
        <v>765</v>
      </c>
      <c r="D194">
        <v>41175</v>
      </c>
      <c r="E194" t="s">
        <v>1274</v>
      </c>
      <c r="F194" t="s">
        <v>1275</v>
      </c>
      <c r="H194" t="s">
        <v>1276</v>
      </c>
      <c r="I194">
        <v>94158</v>
      </c>
      <c r="J194" t="s">
        <v>1277</v>
      </c>
      <c r="K194" t="s">
        <v>399</v>
      </c>
      <c r="L194" t="s">
        <v>33</v>
      </c>
      <c r="M194" t="s">
        <v>34</v>
      </c>
      <c r="N194" t="s">
        <v>1278</v>
      </c>
      <c r="Q194" t="s">
        <v>1275</v>
      </c>
      <c r="R194">
        <f>1-628-278-7452</f>
        <v>-8357</v>
      </c>
      <c r="S194" t="s">
        <v>36</v>
      </c>
      <c r="T194" t="b">
        <v>1</v>
      </c>
      <c r="U194" t="s">
        <v>37</v>
      </c>
      <c r="V194" s="1">
        <v>46113.5</v>
      </c>
      <c r="W194" s="1">
        <v>46113.5</v>
      </c>
      <c r="X194" t="s">
        <v>38</v>
      </c>
      <c r="Y194" t="s">
        <v>38</v>
      </c>
      <c r="Z194" t="b">
        <v>1</v>
      </c>
      <c r="AA194" t="s">
        <v>55</v>
      </c>
      <c r="AB194" t="s">
        <v>39</v>
      </c>
    </row>
    <row r="195" spans="1:28" ht="21" customHeight="1" x14ac:dyDescent="0.2">
      <c r="A195" t="s">
        <v>1279</v>
      </c>
      <c r="C195">
        <v>473</v>
      </c>
      <c r="D195">
        <v>784</v>
      </c>
      <c r="E195" t="s">
        <v>1280</v>
      </c>
      <c r="F195" t="s">
        <v>1281</v>
      </c>
      <c r="H195" t="s">
        <v>1282</v>
      </c>
      <c r="I195">
        <v>80521</v>
      </c>
      <c r="J195" t="s">
        <v>1283</v>
      </c>
      <c r="L195" t="s">
        <v>33</v>
      </c>
      <c r="M195" t="s">
        <v>34</v>
      </c>
      <c r="N195" t="s">
        <v>1284</v>
      </c>
      <c r="Q195" t="s">
        <v>1281</v>
      </c>
      <c r="S195" t="s">
        <v>54</v>
      </c>
      <c r="T195" t="b">
        <v>1</v>
      </c>
      <c r="U195" t="s">
        <v>37</v>
      </c>
      <c r="V195" s="1">
        <v>43207</v>
      </c>
      <c r="W195" s="1">
        <v>43207</v>
      </c>
      <c r="X195" t="s">
        <v>38</v>
      </c>
      <c r="Y195" t="s">
        <v>38</v>
      </c>
      <c r="Z195" t="b">
        <v>1</v>
      </c>
      <c r="AA195" t="s">
        <v>55</v>
      </c>
      <c r="AB195" t="s">
        <v>56</v>
      </c>
    </row>
    <row r="196" spans="1:28" ht="21" customHeight="1" x14ac:dyDescent="0.2">
      <c r="A196" t="s">
        <v>1285</v>
      </c>
      <c r="C196">
        <v>758</v>
      </c>
      <c r="D196">
        <v>40347</v>
      </c>
      <c r="E196" t="s">
        <v>1286</v>
      </c>
      <c r="F196" t="s">
        <v>1287</v>
      </c>
      <c r="H196" t="s">
        <v>1288</v>
      </c>
      <c r="I196">
        <v>90590</v>
      </c>
      <c r="J196" t="s">
        <v>1289</v>
      </c>
      <c r="L196" t="s">
        <v>1290</v>
      </c>
      <c r="M196" t="s">
        <v>1291</v>
      </c>
      <c r="N196" t="s">
        <v>1292</v>
      </c>
      <c r="Q196" t="s">
        <v>1287</v>
      </c>
      <c r="R196" t="s">
        <v>1293</v>
      </c>
      <c r="S196" t="s">
        <v>54</v>
      </c>
      <c r="T196" t="b">
        <v>1</v>
      </c>
      <c r="U196" t="s">
        <v>37</v>
      </c>
      <c r="V196" s="1">
        <v>46056.5</v>
      </c>
      <c r="W196" s="1">
        <v>46056.5</v>
      </c>
      <c r="X196" t="s">
        <v>38</v>
      </c>
      <c r="Y196" t="s">
        <v>38</v>
      </c>
      <c r="Z196" t="b">
        <v>1</v>
      </c>
      <c r="AA196" t="s">
        <v>55</v>
      </c>
      <c r="AB196" t="s">
        <v>56</v>
      </c>
    </row>
    <row r="197" spans="1:28" ht="21" customHeight="1" x14ac:dyDescent="0.2">
      <c r="A197" t="s">
        <v>1294</v>
      </c>
      <c r="C197">
        <v>655</v>
      </c>
      <c r="D197">
        <v>36507</v>
      </c>
      <c r="E197" t="s">
        <v>1295</v>
      </c>
      <c r="F197" t="s">
        <v>1296</v>
      </c>
      <c r="H197" t="s">
        <v>1297</v>
      </c>
      <c r="I197" t="s">
        <v>1298</v>
      </c>
      <c r="J197" t="s">
        <v>1299</v>
      </c>
      <c r="K197" t="s">
        <v>1300</v>
      </c>
      <c r="L197" t="s">
        <v>198</v>
      </c>
      <c r="M197" t="s">
        <v>199</v>
      </c>
      <c r="Q197" t="s">
        <v>1296</v>
      </c>
      <c r="S197" t="s">
        <v>36</v>
      </c>
      <c r="T197" t="b">
        <v>1</v>
      </c>
      <c r="U197" t="s">
        <v>37</v>
      </c>
      <c r="V197" s="1">
        <v>45634.5</v>
      </c>
      <c r="W197" s="1">
        <v>45635.5</v>
      </c>
      <c r="X197" t="s">
        <v>38</v>
      </c>
      <c r="Y197" t="s">
        <v>38</v>
      </c>
      <c r="Z197" t="b">
        <v>1</v>
      </c>
      <c r="AA197" t="s">
        <v>55</v>
      </c>
      <c r="AB197" t="s">
        <v>56</v>
      </c>
    </row>
    <row r="198" spans="1:28" ht="21" customHeight="1" x14ac:dyDescent="0.2">
      <c r="A198" t="s">
        <v>1301</v>
      </c>
      <c r="C198">
        <v>474</v>
      </c>
      <c r="D198">
        <v>46</v>
      </c>
      <c r="E198" t="s">
        <v>1302</v>
      </c>
      <c r="F198" t="s">
        <v>1303</v>
      </c>
      <c r="H198" t="s">
        <v>1304</v>
      </c>
      <c r="I198" t="s">
        <v>1305</v>
      </c>
      <c r="J198" t="s">
        <v>1306</v>
      </c>
      <c r="L198" t="s">
        <v>198</v>
      </c>
      <c r="M198" t="s">
        <v>199</v>
      </c>
      <c r="Q198" t="s">
        <v>1296</v>
      </c>
      <c r="S198" t="s">
        <v>54</v>
      </c>
      <c r="T198" t="b">
        <v>1</v>
      </c>
      <c r="U198" t="s">
        <v>37</v>
      </c>
      <c r="V198" s="1">
        <v>40449</v>
      </c>
      <c r="W198" s="1">
        <v>40359</v>
      </c>
      <c r="X198" t="s">
        <v>38</v>
      </c>
      <c r="Y198" t="s">
        <v>38</v>
      </c>
      <c r="Z198" t="b">
        <v>1</v>
      </c>
      <c r="AA198" t="s">
        <v>55</v>
      </c>
      <c r="AB198" t="s">
        <v>56</v>
      </c>
    </row>
    <row r="199" spans="1:28" ht="21" customHeight="1" x14ac:dyDescent="0.2">
      <c r="A199" t="s">
        <v>1307</v>
      </c>
      <c r="C199">
        <v>475</v>
      </c>
      <c r="D199">
        <v>33873</v>
      </c>
      <c r="E199" t="s">
        <v>1308</v>
      </c>
      <c r="F199" t="s">
        <v>1309</v>
      </c>
      <c r="H199" t="s">
        <v>1310</v>
      </c>
      <c r="I199">
        <v>94107</v>
      </c>
      <c r="J199" t="s">
        <v>418</v>
      </c>
      <c r="L199" t="s">
        <v>33</v>
      </c>
      <c r="M199" t="s">
        <v>34</v>
      </c>
      <c r="Q199" t="s">
        <v>1309</v>
      </c>
      <c r="S199" t="s">
        <v>54</v>
      </c>
      <c r="T199" t="b">
        <v>1</v>
      </c>
      <c r="U199" t="s">
        <v>37</v>
      </c>
      <c r="V199" s="1">
        <v>45327</v>
      </c>
      <c r="W199" s="1">
        <v>45327</v>
      </c>
      <c r="X199" t="s">
        <v>38</v>
      </c>
      <c r="Y199" t="s">
        <v>38</v>
      </c>
      <c r="Z199" t="b">
        <v>1</v>
      </c>
      <c r="AA199" t="s">
        <v>55</v>
      </c>
      <c r="AB199" t="s">
        <v>56</v>
      </c>
    </row>
    <row r="200" spans="1:28" ht="21" customHeight="1" x14ac:dyDescent="0.2">
      <c r="A200" t="s">
        <v>1311</v>
      </c>
      <c r="C200">
        <v>476</v>
      </c>
      <c r="D200">
        <v>34352</v>
      </c>
      <c r="E200" t="s">
        <v>1312</v>
      </c>
      <c r="F200" t="s">
        <v>1313</v>
      </c>
      <c r="H200" t="s">
        <v>1314</v>
      </c>
      <c r="J200" t="s">
        <v>1315</v>
      </c>
      <c r="L200" t="s">
        <v>45</v>
      </c>
      <c r="M200" t="s">
        <v>46</v>
      </c>
      <c r="Q200" t="s">
        <v>1313</v>
      </c>
      <c r="R200">
        <v>8618925267776</v>
      </c>
      <c r="S200" t="s">
        <v>54</v>
      </c>
      <c r="T200" t="b">
        <v>1</v>
      </c>
      <c r="U200" t="s">
        <v>37</v>
      </c>
      <c r="V200" s="1">
        <v>45398</v>
      </c>
      <c r="W200" s="1">
        <v>45398</v>
      </c>
      <c r="X200" t="s">
        <v>38</v>
      </c>
      <c r="Y200" t="s">
        <v>38</v>
      </c>
      <c r="Z200" t="b">
        <v>1</v>
      </c>
      <c r="AA200" t="s">
        <v>55</v>
      </c>
      <c r="AB200" t="s">
        <v>169</v>
      </c>
    </row>
    <row r="201" spans="1:28" ht="21" customHeight="1" x14ac:dyDescent="0.2">
      <c r="A201" t="s">
        <v>1316</v>
      </c>
      <c r="C201">
        <v>477</v>
      </c>
      <c r="D201">
        <v>832</v>
      </c>
      <c r="E201" t="s">
        <v>1317</v>
      </c>
      <c r="F201" t="s">
        <v>1318</v>
      </c>
      <c r="H201" t="s">
        <v>1319</v>
      </c>
      <c r="I201">
        <v>523338</v>
      </c>
      <c r="J201" t="s">
        <v>329</v>
      </c>
      <c r="L201" t="s">
        <v>45</v>
      </c>
      <c r="M201" t="s">
        <v>46</v>
      </c>
      <c r="Q201" t="s">
        <v>1318</v>
      </c>
      <c r="R201">
        <v>15992858819</v>
      </c>
      <c r="S201" t="s">
        <v>54</v>
      </c>
      <c r="T201" t="b">
        <v>1</v>
      </c>
      <c r="U201" t="s">
        <v>37</v>
      </c>
      <c r="V201" s="1">
        <v>43244</v>
      </c>
      <c r="W201" s="1">
        <v>43244</v>
      </c>
      <c r="X201" t="s">
        <v>38</v>
      </c>
      <c r="Y201" t="s">
        <v>38</v>
      </c>
      <c r="Z201" t="b">
        <v>1</v>
      </c>
      <c r="AA201" t="s">
        <v>55</v>
      </c>
      <c r="AB201" t="s">
        <v>169</v>
      </c>
    </row>
    <row r="202" spans="1:28" ht="21" customHeight="1" x14ac:dyDescent="0.2">
      <c r="A202" t="s">
        <v>1320</v>
      </c>
      <c r="C202">
        <v>478</v>
      </c>
      <c r="D202">
        <v>1233</v>
      </c>
      <c r="E202" t="s">
        <v>1321</v>
      </c>
      <c r="F202" t="s">
        <v>1322</v>
      </c>
      <c r="H202" t="s">
        <v>1323</v>
      </c>
      <c r="I202" t="s">
        <v>1324</v>
      </c>
      <c r="J202" t="s">
        <v>1325</v>
      </c>
      <c r="L202" t="s">
        <v>104</v>
      </c>
      <c r="M202" t="s">
        <v>105</v>
      </c>
      <c r="Q202" t="s">
        <v>1322</v>
      </c>
      <c r="S202" t="s">
        <v>54</v>
      </c>
      <c r="T202" t="b">
        <v>1</v>
      </c>
      <c r="U202" t="s">
        <v>37</v>
      </c>
      <c r="V202" s="1">
        <v>44939</v>
      </c>
      <c r="W202" s="1">
        <v>44939</v>
      </c>
      <c r="X202" t="s">
        <v>38</v>
      </c>
      <c r="Y202" t="s">
        <v>38</v>
      </c>
      <c r="Z202" t="b">
        <v>1</v>
      </c>
      <c r="AA202" t="s">
        <v>55</v>
      </c>
      <c r="AB202" t="s">
        <v>169</v>
      </c>
    </row>
    <row r="203" spans="1:28" ht="21" customHeight="1" x14ac:dyDescent="0.2">
      <c r="A203" t="s">
        <v>1326</v>
      </c>
      <c r="C203">
        <v>479</v>
      </c>
      <c r="D203">
        <v>630</v>
      </c>
      <c r="E203" t="s">
        <v>1327</v>
      </c>
      <c r="F203" t="s">
        <v>1328</v>
      </c>
      <c r="H203" t="s">
        <v>1329</v>
      </c>
      <c r="I203">
        <v>4970602</v>
      </c>
      <c r="J203" t="s">
        <v>1330</v>
      </c>
      <c r="L203" t="s">
        <v>1331</v>
      </c>
      <c r="M203" t="s">
        <v>667</v>
      </c>
      <c r="Q203" t="s">
        <v>1332</v>
      </c>
      <c r="R203">
        <f>972-2-9950500</f>
        <v>-9949530</v>
      </c>
      <c r="S203" t="s">
        <v>36</v>
      </c>
      <c r="T203" t="b">
        <v>1</v>
      </c>
      <c r="U203" t="s">
        <v>37</v>
      </c>
      <c r="V203" s="1">
        <v>43102</v>
      </c>
      <c r="W203" s="1">
        <v>43102</v>
      </c>
      <c r="X203" t="s">
        <v>38</v>
      </c>
      <c r="Y203" t="s">
        <v>38</v>
      </c>
      <c r="Z203" t="b">
        <v>1</v>
      </c>
      <c r="AB203" t="s">
        <v>39</v>
      </c>
    </row>
    <row r="204" spans="1:28" ht="21" customHeight="1" x14ac:dyDescent="0.2">
      <c r="A204" t="s">
        <v>1333</v>
      </c>
      <c r="C204">
        <v>480</v>
      </c>
      <c r="D204">
        <v>23</v>
      </c>
      <c r="E204" t="s">
        <v>1334</v>
      </c>
      <c r="F204" t="s">
        <v>1335</v>
      </c>
      <c r="H204" t="s">
        <v>1336</v>
      </c>
      <c r="I204">
        <v>114</v>
      </c>
      <c r="J204" t="s">
        <v>190</v>
      </c>
      <c r="L204" t="s">
        <v>69</v>
      </c>
      <c r="M204" t="s">
        <v>70</v>
      </c>
      <c r="Q204" t="s">
        <v>1337</v>
      </c>
      <c r="R204">
        <v>886227981822</v>
      </c>
      <c r="S204" t="s">
        <v>54</v>
      </c>
      <c r="T204" t="b">
        <v>1</v>
      </c>
      <c r="U204" t="s">
        <v>37</v>
      </c>
      <c r="V204" s="1">
        <v>40449</v>
      </c>
      <c r="W204" s="1">
        <v>40161</v>
      </c>
      <c r="X204" t="s">
        <v>38</v>
      </c>
      <c r="Y204" t="s">
        <v>38</v>
      </c>
      <c r="Z204" t="b">
        <v>1</v>
      </c>
      <c r="AA204" t="s">
        <v>55</v>
      </c>
      <c r="AB204" t="s">
        <v>169</v>
      </c>
    </row>
    <row r="205" spans="1:28" ht="21" customHeight="1" x14ac:dyDescent="0.2">
      <c r="A205" t="s">
        <v>1338</v>
      </c>
      <c r="C205">
        <v>481</v>
      </c>
      <c r="D205">
        <v>514</v>
      </c>
      <c r="E205" t="s">
        <v>1339</v>
      </c>
      <c r="F205" t="s">
        <v>1340</v>
      </c>
      <c r="H205" t="s">
        <v>1341</v>
      </c>
      <c r="I205">
        <v>518109</v>
      </c>
      <c r="J205" t="s">
        <v>753</v>
      </c>
      <c r="L205" t="s">
        <v>45</v>
      </c>
      <c r="M205" t="s">
        <v>46</v>
      </c>
      <c r="Q205" t="s">
        <v>1342</v>
      </c>
      <c r="R205" t="s">
        <v>1343</v>
      </c>
      <c r="S205" t="s">
        <v>54</v>
      </c>
      <c r="T205" t="b">
        <v>1</v>
      </c>
      <c r="U205" t="s">
        <v>37</v>
      </c>
      <c r="V205" s="1">
        <v>43010</v>
      </c>
      <c r="W205" s="1">
        <v>43010</v>
      </c>
      <c r="X205" t="s">
        <v>38</v>
      </c>
      <c r="Y205" t="s">
        <v>38</v>
      </c>
      <c r="Z205" t="b">
        <v>1</v>
      </c>
      <c r="AA205" t="s">
        <v>55</v>
      </c>
      <c r="AB205" t="s">
        <v>169</v>
      </c>
    </row>
    <row r="206" spans="1:28" ht="21" customHeight="1" x14ac:dyDescent="0.2">
      <c r="A206" t="s">
        <v>1344</v>
      </c>
      <c r="C206">
        <v>793</v>
      </c>
      <c r="D206">
        <v>43023</v>
      </c>
      <c r="E206" t="s">
        <v>1345</v>
      </c>
      <c r="F206" t="s">
        <v>1346</v>
      </c>
      <c r="H206" t="s">
        <v>1347</v>
      </c>
      <c r="I206">
        <v>343000</v>
      </c>
      <c r="J206" t="s">
        <v>1348</v>
      </c>
      <c r="K206" t="s">
        <v>1349</v>
      </c>
      <c r="L206" t="s">
        <v>45</v>
      </c>
      <c r="M206" t="s">
        <v>46</v>
      </c>
      <c r="N206" t="s">
        <v>1350</v>
      </c>
      <c r="O206" t="s">
        <v>1350</v>
      </c>
      <c r="Q206" t="s">
        <v>1346</v>
      </c>
      <c r="R206">
        <v>8618899712137</v>
      </c>
      <c r="S206" t="s">
        <v>54</v>
      </c>
      <c r="T206" t="b">
        <v>1</v>
      </c>
      <c r="U206" t="s">
        <v>37</v>
      </c>
      <c r="V206" s="1">
        <v>46216.5</v>
      </c>
      <c r="W206" s="1">
        <v>46216.5</v>
      </c>
      <c r="X206" t="s">
        <v>38</v>
      </c>
      <c r="Y206" t="s">
        <v>38</v>
      </c>
      <c r="Z206" t="b">
        <v>1</v>
      </c>
      <c r="AA206" t="s">
        <v>55</v>
      </c>
      <c r="AB206" t="s">
        <v>56</v>
      </c>
    </row>
    <row r="207" spans="1:28" ht="21" customHeight="1" x14ac:dyDescent="0.2">
      <c r="A207" t="s">
        <v>1351</v>
      </c>
      <c r="C207">
        <v>484</v>
      </c>
      <c r="D207">
        <v>48</v>
      </c>
      <c r="E207" t="s">
        <v>1352</v>
      </c>
      <c r="F207" t="s">
        <v>1353</v>
      </c>
      <c r="H207" t="s">
        <v>1354</v>
      </c>
      <c r="I207">
        <v>95138</v>
      </c>
      <c r="J207" t="s">
        <v>636</v>
      </c>
      <c r="L207" t="s">
        <v>33</v>
      </c>
      <c r="M207" t="s">
        <v>34</v>
      </c>
      <c r="Q207" t="s">
        <v>1355</v>
      </c>
      <c r="R207" t="s">
        <v>1356</v>
      </c>
      <c r="S207" t="s">
        <v>131</v>
      </c>
      <c r="T207" t="b">
        <v>1</v>
      </c>
      <c r="U207" t="s">
        <v>37</v>
      </c>
      <c r="V207" s="1">
        <v>40449</v>
      </c>
      <c r="W207" s="1">
        <v>40387</v>
      </c>
      <c r="X207" t="s">
        <v>38</v>
      </c>
      <c r="Y207" t="s">
        <v>38</v>
      </c>
      <c r="Z207" t="b">
        <v>1</v>
      </c>
      <c r="AA207" t="s">
        <v>79</v>
      </c>
      <c r="AB207" t="s">
        <v>169</v>
      </c>
    </row>
    <row r="208" spans="1:28" ht="21" customHeight="1" x14ac:dyDescent="0.2">
      <c r="A208" t="s">
        <v>1357</v>
      </c>
      <c r="C208">
        <v>485</v>
      </c>
      <c r="D208">
        <v>89</v>
      </c>
      <c r="E208" t="s">
        <v>1358</v>
      </c>
      <c r="F208" t="s">
        <v>1359</v>
      </c>
      <c r="H208" t="s">
        <v>1360</v>
      </c>
      <c r="I208">
        <v>3500</v>
      </c>
      <c r="J208" t="s">
        <v>1361</v>
      </c>
      <c r="L208" t="s">
        <v>1362</v>
      </c>
      <c r="M208" t="s">
        <v>1363</v>
      </c>
      <c r="Q208" t="s">
        <v>1364</v>
      </c>
      <c r="R208">
        <v>3211330600</v>
      </c>
      <c r="S208" t="s">
        <v>546</v>
      </c>
      <c r="T208" t="b">
        <v>1</v>
      </c>
      <c r="U208" t="s">
        <v>37</v>
      </c>
      <c r="V208" s="1">
        <v>40714</v>
      </c>
      <c r="W208" s="1">
        <v>40714</v>
      </c>
      <c r="X208" t="s">
        <v>38</v>
      </c>
      <c r="Y208" t="s">
        <v>38</v>
      </c>
      <c r="Z208" t="b">
        <v>1</v>
      </c>
      <c r="AA208" t="s">
        <v>1365</v>
      </c>
      <c r="AB208" t="s">
        <v>39</v>
      </c>
    </row>
    <row r="209" spans="1:28" ht="21" customHeight="1" x14ac:dyDescent="0.2">
      <c r="A209" t="s">
        <v>1366</v>
      </c>
      <c r="C209">
        <v>486</v>
      </c>
      <c r="D209">
        <v>850</v>
      </c>
      <c r="E209" t="s">
        <v>1367</v>
      </c>
      <c r="F209" t="s">
        <v>1368</v>
      </c>
      <c r="H209" t="s">
        <v>1369</v>
      </c>
      <c r="I209">
        <v>518103</v>
      </c>
      <c r="J209" t="s">
        <v>1370</v>
      </c>
      <c r="L209" t="s">
        <v>45</v>
      </c>
      <c r="M209" t="s">
        <v>46</v>
      </c>
      <c r="Q209" t="s">
        <v>1371</v>
      </c>
      <c r="R209">
        <v>186888936970</v>
      </c>
      <c r="S209" t="s">
        <v>54</v>
      </c>
      <c r="T209" t="b">
        <v>1</v>
      </c>
      <c r="U209" t="s">
        <v>37</v>
      </c>
      <c r="V209" s="1">
        <v>43262</v>
      </c>
      <c r="W209" s="1">
        <v>43262</v>
      </c>
      <c r="X209" t="s">
        <v>38</v>
      </c>
      <c r="Y209" t="s">
        <v>38</v>
      </c>
      <c r="Z209" t="b">
        <v>1</v>
      </c>
      <c r="AA209" t="s">
        <v>55</v>
      </c>
      <c r="AB209" t="s">
        <v>169</v>
      </c>
    </row>
    <row r="210" spans="1:28" ht="21" customHeight="1" x14ac:dyDescent="0.2">
      <c r="A210" t="s">
        <v>1372</v>
      </c>
      <c r="C210">
        <v>488</v>
      </c>
      <c r="D210">
        <v>384</v>
      </c>
      <c r="E210" t="s">
        <v>1373</v>
      </c>
      <c r="F210" t="s">
        <v>1374</v>
      </c>
      <c r="H210" t="s">
        <v>1375</v>
      </c>
      <c r="I210">
        <v>70839</v>
      </c>
      <c r="J210" t="s">
        <v>1376</v>
      </c>
      <c r="L210" t="s">
        <v>62</v>
      </c>
      <c r="M210" t="s">
        <v>63</v>
      </c>
      <c r="Q210" t="s">
        <v>1374</v>
      </c>
      <c r="R210" t="s">
        <v>1377</v>
      </c>
      <c r="S210" t="s">
        <v>131</v>
      </c>
      <c r="T210" t="b">
        <v>1</v>
      </c>
      <c r="U210" t="s">
        <v>37</v>
      </c>
      <c r="V210" s="1">
        <v>42443</v>
      </c>
      <c r="W210" s="1">
        <v>42443</v>
      </c>
      <c r="X210" t="s">
        <v>38</v>
      </c>
      <c r="Y210" t="s">
        <v>38</v>
      </c>
      <c r="Z210" t="b">
        <v>1</v>
      </c>
      <c r="AB210" t="s">
        <v>39</v>
      </c>
    </row>
    <row r="211" spans="1:28" ht="21" customHeight="1" x14ac:dyDescent="0.2">
      <c r="A211" t="s">
        <v>1378</v>
      </c>
      <c r="C211">
        <v>489</v>
      </c>
      <c r="D211">
        <v>16</v>
      </c>
      <c r="E211" t="s">
        <v>1379</v>
      </c>
      <c r="F211" t="s">
        <v>1380</v>
      </c>
      <c r="H211" t="s">
        <v>1381</v>
      </c>
      <c r="I211" t="s">
        <v>1382</v>
      </c>
      <c r="J211" t="s">
        <v>1383</v>
      </c>
      <c r="L211" t="s">
        <v>198</v>
      </c>
      <c r="M211" t="s">
        <v>199</v>
      </c>
      <c r="Q211" t="s">
        <v>1384</v>
      </c>
      <c r="R211">
        <f>81-45-476-2432</f>
        <v>-2872</v>
      </c>
      <c r="S211" t="s">
        <v>54</v>
      </c>
      <c r="T211" t="b">
        <v>1</v>
      </c>
      <c r="U211" t="s">
        <v>37</v>
      </c>
      <c r="V211" s="1">
        <v>40449</v>
      </c>
      <c r="W211" s="1">
        <v>40098</v>
      </c>
      <c r="X211" t="s">
        <v>38</v>
      </c>
      <c r="Y211" t="s">
        <v>38</v>
      </c>
      <c r="Z211" t="b">
        <v>1</v>
      </c>
      <c r="AB211" t="s">
        <v>39</v>
      </c>
    </row>
    <row r="212" spans="1:28" ht="21" customHeight="1" x14ac:dyDescent="0.2">
      <c r="A212" t="s">
        <v>1385</v>
      </c>
      <c r="C212">
        <v>491</v>
      </c>
      <c r="D212">
        <v>13</v>
      </c>
      <c r="E212" t="s">
        <v>1386</v>
      </c>
      <c r="F212" t="s">
        <v>1387</v>
      </c>
      <c r="H212" t="s">
        <v>1388</v>
      </c>
      <c r="I212">
        <v>16677</v>
      </c>
      <c r="J212" t="s">
        <v>1389</v>
      </c>
      <c r="L212" t="s">
        <v>104</v>
      </c>
      <c r="M212" t="s">
        <v>105</v>
      </c>
      <c r="Q212" t="s">
        <v>1387</v>
      </c>
      <c r="S212" t="s">
        <v>36</v>
      </c>
      <c r="T212" t="b">
        <v>1</v>
      </c>
      <c r="U212" t="s">
        <v>37</v>
      </c>
      <c r="V212" s="1">
        <v>40449</v>
      </c>
      <c r="W212" s="1">
        <v>39944</v>
      </c>
      <c r="X212" t="s">
        <v>38</v>
      </c>
      <c r="Y212" t="s">
        <v>38</v>
      </c>
      <c r="Z212" t="b">
        <v>1</v>
      </c>
      <c r="AA212" t="s">
        <v>55</v>
      </c>
      <c r="AB212" t="s">
        <v>56</v>
      </c>
    </row>
    <row r="213" spans="1:28" ht="21" customHeight="1" x14ac:dyDescent="0.2">
      <c r="A213" t="s">
        <v>1390</v>
      </c>
      <c r="C213">
        <v>750</v>
      </c>
      <c r="D213">
        <v>35621</v>
      </c>
      <c r="E213" t="s">
        <v>1391</v>
      </c>
      <c r="H213" t="s">
        <v>1392</v>
      </c>
      <c r="J213" t="s">
        <v>45</v>
      </c>
      <c r="L213" t="s">
        <v>45</v>
      </c>
      <c r="M213" t="s">
        <v>46</v>
      </c>
      <c r="S213" t="s">
        <v>131</v>
      </c>
      <c r="T213" t="b">
        <v>1</v>
      </c>
      <c r="U213" t="s">
        <v>37</v>
      </c>
      <c r="V213" s="1">
        <v>45407</v>
      </c>
      <c r="W213" s="1">
        <v>45407</v>
      </c>
      <c r="X213" t="s">
        <v>38</v>
      </c>
      <c r="Y213" t="s">
        <v>38</v>
      </c>
      <c r="Z213" t="b">
        <v>0</v>
      </c>
      <c r="AA213" t="s">
        <v>55</v>
      </c>
      <c r="AB213" t="s">
        <v>39</v>
      </c>
    </row>
    <row r="214" spans="1:28" ht="21" customHeight="1" x14ac:dyDescent="0.2">
      <c r="A214" t="s">
        <v>1393</v>
      </c>
      <c r="C214">
        <v>492</v>
      </c>
      <c r="D214">
        <v>1126</v>
      </c>
      <c r="E214" t="s">
        <v>1394</v>
      </c>
      <c r="F214" t="s">
        <v>1395</v>
      </c>
      <c r="H214" t="s">
        <v>1396</v>
      </c>
      <c r="I214">
        <v>92120</v>
      </c>
      <c r="J214" t="s">
        <v>1397</v>
      </c>
      <c r="L214" t="s">
        <v>33</v>
      </c>
      <c r="M214" t="s">
        <v>34</v>
      </c>
      <c r="Q214" t="s">
        <v>1395</v>
      </c>
      <c r="S214" t="s">
        <v>54</v>
      </c>
      <c r="T214" t="b">
        <v>1</v>
      </c>
      <c r="U214" t="s">
        <v>37</v>
      </c>
      <c r="V214" s="1">
        <v>44082</v>
      </c>
      <c r="W214" s="1">
        <v>44109</v>
      </c>
      <c r="X214" t="s">
        <v>38</v>
      </c>
      <c r="Y214" t="s">
        <v>38</v>
      </c>
      <c r="Z214" t="b">
        <v>1</v>
      </c>
      <c r="AA214" t="s">
        <v>55</v>
      </c>
      <c r="AB214" t="s">
        <v>169</v>
      </c>
    </row>
    <row r="215" spans="1:28" ht="21" customHeight="1" x14ac:dyDescent="0.2">
      <c r="A215" t="s">
        <v>1398</v>
      </c>
      <c r="C215">
        <v>493</v>
      </c>
      <c r="D215">
        <v>33800</v>
      </c>
      <c r="E215" t="s">
        <v>1399</v>
      </c>
      <c r="F215" t="s">
        <v>1400</v>
      </c>
      <c r="H215" t="s">
        <v>1401</v>
      </c>
      <c r="I215">
        <v>28010</v>
      </c>
      <c r="J215" t="s">
        <v>1402</v>
      </c>
      <c r="L215" t="s">
        <v>304</v>
      </c>
      <c r="M215" t="s">
        <v>305</v>
      </c>
      <c r="Q215" t="s">
        <v>1400</v>
      </c>
      <c r="S215" t="s">
        <v>54</v>
      </c>
      <c r="T215" t="b">
        <v>1</v>
      </c>
      <c r="U215" t="s">
        <v>37</v>
      </c>
      <c r="V215" s="1">
        <v>45313</v>
      </c>
      <c r="W215" s="1">
        <v>45313</v>
      </c>
      <c r="X215" t="s">
        <v>38</v>
      </c>
      <c r="Y215" t="s">
        <v>38</v>
      </c>
      <c r="Z215" t="b">
        <v>1</v>
      </c>
      <c r="AA215" t="s">
        <v>55</v>
      </c>
      <c r="AB215" t="s">
        <v>169</v>
      </c>
    </row>
    <row r="216" spans="1:28" ht="21" customHeight="1" x14ac:dyDescent="0.2">
      <c r="A216" t="s">
        <v>1403</v>
      </c>
      <c r="C216">
        <v>628</v>
      </c>
      <c r="D216">
        <v>34384</v>
      </c>
      <c r="E216" t="s">
        <v>1404</v>
      </c>
      <c r="F216" t="s">
        <v>1405</v>
      </c>
      <c r="H216" t="s">
        <v>1403</v>
      </c>
      <c r="I216" t="s">
        <v>1406</v>
      </c>
      <c r="J216" t="s">
        <v>1407</v>
      </c>
      <c r="K216" t="s">
        <v>1408</v>
      </c>
      <c r="L216" t="s">
        <v>86</v>
      </c>
      <c r="M216" t="s">
        <v>87</v>
      </c>
      <c r="N216" t="s">
        <v>1409</v>
      </c>
      <c r="P216" t="s">
        <v>1410</v>
      </c>
      <c r="Q216" t="s">
        <v>1405</v>
      </c>
      <c r="S216" t="s">
        <v>54</v>
      </c>
      <c r="T216" t="b">
        <v>1</v>
      </c>
      <c r="U216" t="s">
        <v>37</v>
      </c>
      <c r="V216" s="1">
        <v>45411.5</v>
      </c>
      <c r="W216" s="1">
        <v>45411.5</v>
      </c>
      <c r="X216" t="s">
        <v>38</v>
      </c>
      <c r="Y216" t="s">
        <v>38</v>
      </c>
      <c r="Z216" t="b">
        <v>1</v>
      </c>
      <c r="AA216" t="s">
        <v>55</v>
      </c>
      <c r="AB216" t="s">
        <v>169</v>
      </c>
    </row>
    <row r="217" spans="1:28" ht="21" customHeight="1" x14ac:dyDescent="0.2">
      <c r="A217" t="s">
        <v>1411</v>
      </c>
      <c r="C217">
        <v>494</v>
      </c>
      <c r="D217">
        <v>545</v>
      </c>
      <c r="E217" t="s">
        <v>1412</v>
      </c>
      <c r="F217" t="s">
        <v>1413</v>
      </c>
      <c r="H217" t="s">
        <v>1414</v>
      </c>
      <c r="I217">
        <v>93033</v>
      </c>
      <c r="J217" t="s">
        <v>1415</v>
      </c>
      <c r="L217" t="s">
        <v>33</v>
      </c>
      <c r="M217" t="s">
        <v>34</v>
      </c>
      <c r="Q217" t="s">
        <v>1413</v>
      </c>
      <c r="R217" t="s">
        <v>1416</v>
      </c>
      <c r="S217" t="s">
        <v>36</v>
      </c>
      <c r="T217" t="b">
        <v>1</v>
      </c>
      <c r="U217" t="s">
        <v>37</v>
      </c>
      <c r="V217" s="1">
        <v>40449</v>
      </c>
      <c r="W217" s="1">
        <v>43034</v>
      </c>
      <c r="X217" t="s">
        <v>38</v>
      </c>
      <c r="Y217" t="s">
        <v>38</v>
      </c>
      <c r="Z217" t="b">
        <v>1</v>
      </c>
      <c r="AA217" t="s">
        <v>55</v>
      </c>
      <c r="AB217" t="s">
        <v>169</v>
      </c>
    </row>
    <row r="218" spans="1:28" ht="21" customHeight="1" x14ac:dyDescent="0.2">
      <c r="A218" t="s">
        <v>1417</v>
      </c>
      <c r="C218">
        <v>742</v>
      </c>
      <c r="D218">
        <v>1045</v>
      </c>
      <c r="E218" t="s">
        <v>1418</v>
      </c>
      <c r="F218" t="s">
        <v>1419</v>
      </c>
      <c r="H218" t="s">
        <v>1420</v>
      </c>
      <c r="I218">
        <v>69130</v>
      </c>
      <c r="J218" t="s">
        <v>1421</v>
      </c>
      <c r="K218" t="s">
        <v>1422</v>
      </c>
      <c r="L218" t="s">
        <v>820</v>
      </c>
      <c r="M218" t="s">
        <v>821</v>
      </c>
      <c r="N218" t="s">
        <v>1423</v>
      </c>
      <c r="Q218" t="s">
        <v>1419</v>
      </c>
      <c r="S218" t="s">
        <v>546</v>
      </c>
      <c r="T218" t="b">
        <v>1</v>
      </c>
      <c r="U218" t="s">
        <v>37</v>
      </c>
      <c r="V218" s="1">
        <v>43738</v>
      </c>
      <c r="W218" s="1">
        <v>45943</v>
      </c>
      <c r="X218" t="s">
        <v>38</v>
      </c>
      <c r="Y218" t="s">
        <v>38</v>
      </c>
      <c r="Z218" t="b">
        <v>1</v>
      </c>
      <c r="AB218" t="s">
        <v>39</v>
      </c>
    </row>
    <row r="219" spans="1:28" ht="21" customHeight="1" x14ac:dyDescent="0.2">
      <c r="A219" t="s">
        <v>1424</v>
      </c>
      <c r="C219">
        <v>495</v>
      </c>
      <c r="D219">
        <v>1120</v>
      </c>
      <c r="E219" t="s">
        <v>1425</v>
      </c>
      <c r="F219" t="s">
        <v>1426</v>
      </c>
      <c r="H219" t="s">
        <v>1427</v>
      </c>
      <c r="I219">
        <v>251</v>
      </c>
      <c r="J219" t="s">
        <v>1172</v>
      </c>
      <c r="L219" t="s">
        <v>69</v>
      </c>
      <c r="M219" t="s">
        <v>70</v>
      </c>
      <c r="Q219" t="s">
        <v>1428</v>
      </c>
      <c r="R219">
        <v>886228096606</v>
      </c>
      <c r="S219" t="s">
        <v>546</v>
      </c>
      <c r="T219" t="b">
        <v>1</v>
      </c>
      <c r="U219" t="s">
        <v>37</v>
      </c>
      <c r="V219" s="1">
        <v>44083</v>
      </c>
      <c r="W219" s="1">
        <v>44089</v>
      </c>
      <c r="X219" t="s">
        <v>38</v>
      </c>
      <c r="Y219" t="s">
        <v>38</v>
      </c>
      <c r="Z219" t="b">
        <v>1</v>
      </c>
      <c r="AB219" t="s">
        <v>39</v>
      </c>
    </row>
    <row r="220" spans="1:28" ht="21" customHeight="1" x14ac:dyDescent="0.2">
      <c r="A220" t="s">
        <v>1429</v>
      </c>
      <c r="C220">
        <v>496</v>
      </c>
      <c r="D220">
        <v>1176</v>
      </c>
      <c r="E220" t="s">
        <v>1430</v>
      </c>
      <c r="F220" t="s">
        <v>1431</v>
      </c>
      <c r="H220" t="s">
        <v>1432</v>
      </c>
      <c r="I220" t="s">
        <v>1433</v>
      </c>
      <c r="J220" t="s">
        <v>1434</v>
      </c>
      <c r="L220" t="s">
        <v>198</v>
      </c>
      <c r="M220" t="s">
        <v>199</v>
      </c>
      <c r="Q220" t="s">
        <v>1431</v>
      </c>
      <c r="S220" t="s">
        <v>54</v>
      </c>
      <c r="T220" t="b">
        <v>1</v>
      </c>
      <c r="U220" t="s">
        <v>37</v>
      </c>
      <c r="V220" s="1">
        <v>44342</v>
      </c>
      <c r="W220" s="1">
        <v>44342</v>
      </c>
      <c r="X220" t="s">
        <v>38</v>
      </c>
      <c r="Y220" t="s">
        <v>38</v>
      </c>
      <c r="Z220" t="b">
        <v>1</v>
      </c>
      <c r="AA220" t="s">
        <v>55</v>
      </c>
      <c r="AB220" t="s">
        <v>56</v>
      </c>
    </row>
    <row r="221" spans="1:28" ht="21" customHeight="1" x14ac:dyDescent="0.2">
      <c r="A221" t="s">
        <v>1435</v>
      </c>
      <c r="C221">
        <v>498</v>
      </c>
      <c r="D221">
        <v>103</v>
      </c>
      <c r="E221" t="s">
        <v>1436</v>
      </c>
      <c r="F221" t="s">
        <v>1437</v>
      </c>
      <c r="H221" t="s">
        <v>1438</v>
      </c>
      <c r="I221">
        <v>1211</v>
      </c>
      <c r="J221" t="s">
        <v>1439</v>
      </c>
      <c r="L221" t="s">
        <v>1440</v>
      </c>
      <c r="M221" t="s">
        <v>1441</v>
      </c>
      <c r="Q221" t="s">
        <v>1437</v>
      </c>
      <c r="R221">
        <f>86-20-82155418</f>
        <v>-82155352</v>
      </c>
      <c r="S221" t="s">
        <v>54</v>
      </c>
      <c r="T221" t="b">
        <v>1</v>
      </c>
      <c r="U221" t="s">
        <v>37</v>
      </c>
      <c r="V221" s="1">
        <v>40819</v>
      </c>
      <c r="W221" s="1">
        <v>40819</v>
      </c>
      <c r="X221" t="s">
        <v>38</v>
      </c>
      <c r="Y221" t="s">
        <v>38</v>
      </c>
      <c r="Z221" t="b">
        <v>1</v>
      </c>
      <c r="AA221" t="s">
        <v>55</v>
      </c>
      <c r="AB221" t="s">
        <v>39</v>
      </c>
    </row>
    <row r="222" spans="1:28" ht="21" customHeight="1" x14ac:dyDescent="0.2">
      <c r="A222" t="s">
        <v>1442</v>
      </c>
      <c r="C222">
        <v>499</v>
      </c>
      <c r="D222">
        <v>32143</v>
      </c>
      <c r="E222" t="s">
        <v>1443</v>
      </c>
      <c r="F222" t="s">
        <v>1444</v>
      </c>
      <c r="H222" t="s">
        <v>1445</v>
      </c>
      <c r="I222">
        <v>201108</v>
      </c>
      <c r="J222" t="s">
        <v>1446</v>
      </c>
      <c r="L222" t="s">
        <v>45</v>
      </c>
      <c r="M222" t="s">
        <v>46</v>
      </c>
      <c r="Q222" t="s">
        <v>1447</v>
      </c>
      <c r="S222" t="s">
        <v>36</v>
      </c>
      <c r="T222" t="b">
        <v>1</v>
      </c>
      <c r="U222" t="s">
        <v>37</v>
      </c>
      <c r="V222" s="1">
        <v>45061</v>
      </c>
      <c r="W222" s="1">
        <v>45061</v>
      </c>
      <c r="X222" t="s">
        <v>38</v>
      </c>
      <c r="Y222" t="s">
        <v>38</v>
      </c>
      <c r="Z222" t="b">
        <v>1</v>
      </c>
      <c r="AA222" t="s">
        <v>55</v>
      </c>
      <c r="AB222" t="s">
        <v>169</v>
      </c>
    </row>
    <row r="223" spans="1:28" ht="21" customHeight="1" x14ac:dyDescent="0.2">
      <c r="A223" t="s">
        <v>1448</v>
      </c>
      <c r="C223">
        <v>500</v>
      </c>
      <c r="D223">
        <v>1210</v>
      </c>
      <c r="E223" t="s">
        <v>1449</v>
      </c>
      <c r="F223" t="s">
        <v>1450</v>
      </c>
      <c r="H223" t="s">
        <v>1451</v>
      </c>
      <c r="J223" t="s">
        <v>1452</v>
      </c>
      <c r="L223" t="s">
        <v>45</v>
      </c>
      <c r="M223" t="s">
        <v>46</v>
      </c>
      <c r="Q223" t="s">
        <v>1450</v>
      </c>
      <c r="R223">
        <v>17317292036</v>
      </c>
      <c r="S223" t="s">
        <v>54</v>
      </c>
      <c r="T223" t="b">
        <v>1</v>
      </c>
      <c r="U223" t="s">
        <v>37</v>
      </c>
      <c r="V223" s="1">
        <v>44664</v>
      </c>
      <c r="W223" s="1">
        <v>44664</v>
      </c>
      <c r="X223" t="s">
        <v>38</v>
      </c>
      <c r="Y223" t="s">
        <v>38</v>
      </c>
      <c r="Z223" t="b">
        <v>1</v>
      </c>
      <c r="AB223" t="s">
        <v>298</v>
      </c>
    </row>
    <row r="224" spans="1:28" ht="21" customHeight="1" x14ac:dyDescent="0.2">
      <c r="A224" t="s">
        <v>1453</v>
      </c>
      <c r="C224">
        <v>501</v>
      </c>
      <c r="D224">
        <v>33622</v>
      </c>
      <c r="E224" t="s">
        <v>1454</v>
      </c>
      <c r="F224" t="s">
        <v>1455</v>
      </c>
      <c r="H224" t="s">
        <v>1456</v>
      </c>
      <c r="J224" t="s">
        <v>1446</v>
      </c>
      <c r="L224" t="s">
        <v>45</v>
      </c>
      <c r="M224" t="s">
        <v>46</v>
      </c>
      <c r="Q224" t="s">
        <v>1455</v>
      </c>
      <c r="S224" t="s">
        <v>54</v>
      </c>
      <c r="T224" t="b">
        <v>1</v>
      </c>
      <c r="U224" t="s">
        <v>37</v>
      </c>
      <c r="V224" s="1">
        <v>45272</v>
      </c>
      <c r="W224" s="1">
        <v>45272</v>
      </c>
      <c r="X224" t="s">
        <v>38</v>
      </c>
      <c r="Y224" t="s">
        <v>38</v>
      </c>
      <c r="Z224" t="b">
        <v>1</v>
      </c>
      <c r="AA224" t="s">
        <v>55</v>
      </c>
      <c r="AB224" t="s">
        <v>56</v>
      </c>
    </row>
    <row r="225" spans="1:28" ht="21" customHeight="1" x14ac:dyDescent="0.2">
      <c r="A225" t="s">
        <v>1457</v>
      </c>
      <c r="C225">
        <v>629</v>
      </c>
      <c r="D225">
        <v>34428</v>
      </c>
      <c r="E225" t="s">
        <v>1458</v>
      </c>
      <c r="F225" t="s">
        <v>1459</v>
      </c>
      <c r="H225" t="s">
        <v>1460</v>
      </c>
      <c r="I225">
        <v>200041</v>
      </c>
      <c r="J225" t="s">
        <v>1446</v>
      </c>
      <c r="K225" t="s">
        <v>1461</v>
      </c>
      <c r="L225" t="s">
        <v>45</v>
      </c>
      <c r="M225" t="s">
        <v>46</v>
      </c>
      <c r="N225" t="s">
        <v>1462</v>
      </c>
      <c r="P225" t="s">
        <v>1463</v>
      </c>
      <c r="Q225" t="s">
        <v>1459</v>
      </c>
      <c r="S225" t="s">
        <v>54</v>
      </c>
      <c r="T225" t="b">
        <v>1</v>
      </c>
      <c r="U225" t="s">
        <v>37</v>
      </c>
      <c r="V225" s="1">
        <v>45464.5</v>
      </c>
      <c r="W225" s="1">
        <v>45464.5</v>
      </c>
      <c r="X225" t="s">
        <v>38</v>
      </c>
      <c r="Y225" t="s">
        <v>38</v>
      </c>
      <c r="Z225" t="b">
        <v>1</v>
      </c>
      <c r="AA225" t="s">
        <v>55</v>
      </c>
      <c r="AB225" t="s">
        <v>169</v>
      </c>
    </row>
    <row r="226" spans="1:28" ht="21" customHeight="1" x14ac:dyDescent="0.2">
      <c r="A226" t="s">
        <v>1464</v>
      </c>
      <c r="C226">
        <v>502</v>
      </c>
      <c r="D226">
        <v>1180</v>
      </c>
      <c r="E226" t="s">
        <v>1465</v>
      </c>
      <c r="F226" t="s">
        <v>1466</v>
      </c>
      <c r="H226" t="s">
        <v>1467</v>
      </c>
      <c r="I226">
        <v>201806</v>
      </c>
      <c r="J226" t="s">
        <v>1446</v>
      </c>
      <c r="L226" t="s">
        <v>45</v>
      </c>
      <c r="M226" t="s">
        <v>46</v>
      </c>
      <c r="Q226" t="s">
        <v>1466</v>
      </c>
      <c r="R226">
        <v>13818914368</v>
      </c>
      <c r="S226" t="s">
        <v>54</v>
      </c>
      <c r="T226" t="b">
        <v>1</v>
      </c>
      <c r="U226" t="s">
        <v>37</v>
      </c>
      <c r="V226" s="1">
        <v>44356</v>
      </c>
      <c r="W226" s="1">
        <v>44356</v>
      </c>
      <c r="X226" t="s">
        <v>38</v>
      </c>
      <c r="Y226" t="s">
        <v>38</v>
      </c>
      <c r="Z226" t="b">
        <v>1</v>
      </c>
      <c r="AA226" t="s">
        <v>55</v>
      </c>
      <c r="AB226" t="s">
        <v>169</v>
      </c>
    </row>
    <row r="227" spans="1:28" ht="21" customHeight="1" x14ac:dyDescent="0.2">
      <c r="A227" t="s">
        <v>1468</v>
      </c>
      <c r="C227">
        <v>775</v>
      </c>
      <c r="D227">
        <v>462</v>
      </c>
      <c r="E227" t="s">
        <v>1469</v>
      </c>
      <c r="F227" t="s">
        <v>1470</v>
      </c>
      <c r="H227" t="s">
        <v>1471</v>
      </c>
      <c r="I227">
        <v>253261</v>
      </c>
      <c r="J227" t="s">
        <v>827</v>
      </c>
      <c r="K227" t="s">
        <v>827</v>
      </c>
      <c r="L227" t="s">
        <v>127</v>
      </c>
      <c r="M227" t="s">
        <v>128</v>
      </c>
      <c r="Q227" t="s">
        <v>1470</v>
      </c>
      <c r="R227" t="s">
        <v>1472</v>
      </c>
      <c r="S227" t="s">
        <v>54</v>
      </c>
      <c r="T227" t="b">
        <v>1</v>
      </c>
      <c r="U227" t="s">
        <v>37</v>
      </c>
      <c r="V227" s="1">
        <v>42900</v>
      </c>
      <c r="W227" s="1">
        <v>42900</v>
      </c>
      <c r="X227" t="s">
        <v>38</v>
      </c>
      <c r="Y227" t="s">
        <v>38</v>
      </c>
      <c r="Z227" t="b">
        <v>1</v>
      </c>
      <c r="AA227" t="s">
        <v>55</v>
      </c>
      <c r="AB227" t="s">
        <v>56</v>
      </c>
    </row>
    <row r="228" spans="1:28" ht="21" customHeight="1" x14ac:dyDescent="0.2">
      <c r="A228" t="s">
        <v>1473</v>
      </c>
      <c r="C228">
        <v>503</v>
      </c>
      <c r="D228">
        <v>588</v>
      </c>
      <c r="E228" t="s">
        <v>1474</v>
      </c>
      <c r="F228" t="s">
        <v>1475</v>
      </c>
      <c r="H228" t="s">
        <v>1476</v>
      </c>
      <c r="J228" t="s">
        <v>1477</v>
      </c>
      <c r="L228" t="s">
        <v>45</v>
      </c>
      <c r="M228" t="s">
        <v>46</v>
      </c>
      <c r="Q228" t="s">
        <v>1475</v>
      </c>
      <c r="R228">
        <v>755335234</v>
      </c>
      <c r="S228" t="s">
        <v>54</v>
      </c>
      <c r="T228" t="b">
        <v>1</v>
      </c>
      <c r="U228" t="s">
        <v>37</v>
      </c>
      <c r="V228" s="1">
        <v>43078</v>
      </c>
      <c r="W228" s="1">
        <v>43078</v>
      </c>
      <c r="X228" t="s">
        <v>38</v>
      </c>
      <c r="Y228" t="s">
        <v>38</v>
      </c>
      <c r="Z228" t="b">
        <v>1</v>
      </c>
      <c r="AA228" t="s">
        <v>55</v>
      </c>
      <c r="AB228" t="s">
        <v>169</v>
      </c>
    </row>
    <row r="229" spans="1:28" ht="21" customHeight="1" x14ac:dyDescent="0.2">
      <c r="A229" t="s">
        <v>1478</v>
      </c>
      <c r="C229">
        <v>504</v>
      </c>
      <c r="D229">
        <v>754</v>
      </c>
      <c r="E229" t="s">
        <v>1479</v>
      </c>
      <c r="F229" t="s">
        <v>1480</v>
      </c>
      <c r="H229" t="s">
        <v>1481</v>
      </c>
      <c r="J229" t="s">
        <v>290</v>
      </c>
      <c r="L229" t="s">
        <v>45</v>
      </c>
      <c r="M229" t="s">
        <v>46</v>
      </c>
      <c r="Q229" t="s">
        <v>1480</v>
      </c>
      <c r="R229">
        <v>13714402550</v>
      </c>
      <c r="S229" t="s">
        <v>36</v>
      </c>
      <c r="T229" t="b">
        <v>1</v>
      </c>
      <c r="U229" t="s">
        <v>37</v>
      </c>
      <c r="V229" s="1">
        <v>43187</v>
      </c>
      <c r="W229" s="1">
        <v>43187</v>
      </c>
      <c r="X229" t="s">
        <v>38</v>
      </c>
      <c r="Y229" t="s">
        <v>38</v>
      </c>
      <c r="Z229" t="b">
        <v>1</v>
      </c>
      <c r="AA229" t="s">
        <v>55</v>
      </c>
      <c r="AB229" t="s">
        <v>169</v>
      </c>
    </row>
    <row r="230" spans="1:28" ht="21" customHeight="1" x14ac:dyDescent="0.2">
      <c r="A230" t="s">
        <v>1482</v>
      </c>
      <c r="C230">
        <v>505</v>
      </c>
      <c r="D230">
        <v>787</v>
      </c>
      <c r="E230" t="s">
        <v>1483</v>
      </c>
      <c r="F230" t="s">
        <v>1484</v>
      </c>
      <c r="H230" t="s">
        <v>1485</v>
      </c>
      <c r="I230">
        <v>518100</v>
      </c>
      <c r="J230" t="s">
        <v>1486</v>
      </c>
      <c r="L230" t="s">
        <v>45</v>
      </c>
      <c r="M230" t="s">
        <v>46</v>
      </c>
      <c r="Q230" t="s">
        <v>1484</v>
      </c>
      <c r="R230" t="s">
        <v>1487</v>
      </c>
      <c r="S230" t="s">
        <v>36</v>
      </c>
      <c r="T230" t="b">
        <v>1</v>
      </c>
      <c r="U230" t="s">
        <v>37</v>
      </c>
      <c r="V230" s="1">
        <v>43208</v>
      </c>
      <c r="W230" s="1">
        <v>43208</v>
      </c>
      <c r="X230" t="s">
        <v>38</v>
      </c>
      <c r="Y230" t="s">
        <v>38</v>
      </c>
      <c r="Z230" t="b">
        <v>1</v>
      </c>
      <c r="AA230" t="s">
        <v>55</v>
      </c>
      <c r="AB230" t="s">
        <v>169</v>
      </c>
    </row>
    <row r="231" spans="1:28" ht="21" customHeight="1" x14ac:dyDescent="0.2">
      <c r="A231" t="s">
        <v>1488</v>
      </c>
      <c r="C231">
        <v>506</v>
      </c>
      <c r="D231">
        <v>658</v>
      </c>
      <c r="E231" t="s">
        <v>1489</v>
      </c>
      <c r="F231" t="s">
        <v>1490</v>
      </c>
      <c r="H231" t="s">
        <v>1491</v>
      </c>
      <c r="J231" t="s">
        <v>1492</v>
      </c>
      <c r="L231" t="s">
        <v>45</v>
      </c>
      <c r="M231" t="s">
        <v>46</v>
      </c>
      <c r="Q231" t="s">
        <v>1493</v>
      </c>
      <c r="R231" t="s">
        <v>1494</v>
      </c>
      <c r="S231" t="s">
        <v>54</v>
      </c>
      <c r="T231" t="b">
        <v>1</v>
      </c>
      <c r="U231" t="s">
        <v>37</v>
      </c>
      <c r="V231" s="1">
        <v>43118</v>
      </c>
      <c r="W231" s="1">
        <v>43118</v>
      </c>
      <c r="X231" t="s">
        <v>38</v>
      </c>
      <c r="Y231" t="s">
        <v>38</v>
      </c>
      <c r="Z231" t="b">
        <v>1</v>
      </c>
      <c r="AA231" t="s">
        <v>55</v>
      </c>
      <c r="AB231" t="s">
        <v>169</v>
      </c>
    </row>
    <row r="232" spans="1:28" ht="21" customHeight="1" x14ac:dyDescent="0.2">
      <c r="A232" t="s">
        <v>1495</v>
      </c>
      <c r="C232">
        <v>507</v>
      </c>
      <c r="D232">
        <v>1047</v>
      </c>
      <c r="E232" t="s">
        <v>1496</v>
      </c>
      <c r="F232" t="s">
        <v>1497</v>
      </c>
      <c r="H232" t="s">
        <v>1498</v>
      </c>
      <c r="J232" t="s">
        <v>1499</v>
      </c>
      <c r="L232" t="s">
        <v>45</v>
      </c>
      <c r="M232" t="s">
        <v>46</v>
      </c>
      <c r="Q232" t="s">
        <v>1497</v>
      </c>
      <c r="R232">
        <v>8613410175052</v>
      </c>
      <c r="S232" t="s">
        <v>54</v>
      </c>
      <c r="T232" t="b">
        <v>1</v>
      </c>
      <c r="U232" t="s">
        <v>37</v>
      </c>
      <c r="V232" s="1">
        <v>43731</v>
      </c>
      <c r="W232" s="1">
        <v>43739</v>
      </c>
      <c r="X232" t="s">
        <v>38</v>
      </c>
      <c r="Y232" t="s">
        <v>38</v>
      </c>
      <c r="Z232" t="b">
        <v>1</v>
      </c>
      <c r="AA232" t="s">
        <v>55</v>
      </c>
      <c r="AB232" t="s">
        <v>169</v>
      </c>
    </row>
    <row r="233" spans="1:28" ht="21" customHeight="1" x14ac:dyDescent="0.2">
      <c r="A233" t="s">
        <v>1500</v>
      </c>
      <c r="C233">
        <v>509</v>
      </c>
      <c r="D233">
        <v>483</v>
      </c>
      <c r="E233" t="s">
        <v>1501</v>
      </c>
      <c r="F233" t="s">
        <v>1502</v>
      </c>
      <c r="H233" t="s">
        <v>1503</v>
      </c>
      <c r="J233" t="s">
        <v>112</v>
      </c>
      <c r="L233" t="s">
        <v>45</v>
      </c>
      <c r="M233" t="s">
        <v>46</v>
      </c>
      <c r="Q233" t="s">
        <v>1504</v>
      </c>
      <c r="R233" t="s">
        <v>1505</v>
      </c>
      <c r="S233" t="s">
        <v>36</v>
      </c>
      <c r="T233" t="b">
        <v>1</v>
      </c>
      <c r="U233" t="s">
        <v>37</v>
      </c>
      <c r="V233" s="1">
        <v>41393</v>
      </c>
      <c r="W233" s="1">
        <v>42979</v>
      </c>
      <c r="X233" t="s">
        <v>38</v>
      </c>
      <c r="Y233" t="s">
        <v>38</v>
      </c>
      <c r="Z233" t="b">
        <v>1</v>
      </c>
      <c r="AA233" t="s">
        <v>55</v>
      </c>
      <c r="AB233" t="s">
        <v>56</v>
      </c>
    </row>
    <row r="234" spans="1:28" ht="21" customHeight="1" x14ac:dyDescent="0.2">
      <c r="A234" t="s">
        <v>1506</v>
      </c>
      <c r="C234">
        <v>780</v>
      </c>
      <c r="D234">
        <v>42345</v>
      </c>
      <c r="E234" t="s">
        <v>1507</v>
      </c>
      <c r="F234" t="s">
        <v>1508</v>
      </c>
      <c r="H234" t="s">
        <v>1509</v>
      </c>
      <c r="I234">
        <v>518000</v>
      </c>
      <c r="J234" t="s">
        <v>112</v>
      </c>
      <c r="K234" t="s">
        <v>113</v>
      </c>
      <c r="L234" t="s">
        <v>45</v>
      </c>
      <c r="M234" t="s">
        <v>46</v>
      </c>
      <c r="N234" t="s">
        <v>1510</v>
      </c>
      <c r="P234" t="s">
        <v>498</v>
      </c>
      <c r="Q234" t="s">
        <v>1508</v>
      </c>
      <c r="R234">
        <v>8618176643133</v>
      </c>
      <c r="S234" t="s">
        <v>54</v>
      </c>
      <c r="T234" t="b">
        <v>1</v>
      </c>
      <c r="U234" t="s">
        <v>37</v>
      </c>
      <c r="V234" s="1">
        <v>46178.5</v>
      </c>
      <c r="W234" s="1">
        <v>46178.5</v>
      </c>
      <c r="X234" t="s">
        <v>38</v>
      </c>
      <c r="Y234" t="s">
        <v>38</v>
      </c>
      <c r="Z234" t="b">
        <v>1</v>
      </c>
      <c r="AA234" t="s">
        <v>55</v>
      </c>
      <c r="AB234" t="s">
        <v>56</v>
      </c>
    </row>
    <row r="235" spans="1:28" ht="21" customHeight="1" x14ac:dyDescent="0.2">
      <c r="A235" t="s">
        <v>1511</v>
      </c>
      <c r="C235">
        <v>510</v>
      </c>
      <c r="D235">
        <v>34046</v>
      </c>
      <c r="E235" t="s">
        <v>1512</v>
      </c>
      <c r="F235" t="s">
        <v>1513</v>
      </c>
      <c r="H235" t="s">
        <v>1514</v>
      </c>
      <c r="I235">
        <v>518000</v>
      </c>
      <c r="J235" t="s">
        <v>113</v>
      </c>
      <c r="L235" t="s">
        <v>45</v>
      </c>
      <c r="M235" t="s">
        <v>46</v>
      </c>
      <c r="Q235" t="s">
        <v>1513</v>
      </c>
      <c r="R235">
        <v>13590157061</v>
      </c>
      <c r="S235" t="s">
        <v>54</v>
      </c>
      <c r="T235" t="b">
        <v>1</v>
      </c>
      <c r="U235" t="s">
        <v>37</v>
      </c>
      <c r="V235" s="1">
        <v>45370</v>
      </c>
      <c r="W235" s="1">
        <v>45370</v>
      </c>
      <c r="X235" t="s">
        <v>38</v>
      </c>
      <c r="Y235" t="s">
        <v>38</v>
      </c>
      <c r="Z235" t="b">
        <v>1</v>
      </c>
      <c r="AA235" t="s">
        <v>55</v>
      </c>
      <c r="AB235" t="s">
        <v>169</v>
      </c>
    </row>
    <row r="236" spans="1:28" ht="21" customHeight="1" x14ac:dyDescent="0.2">
      <c r="A236" t="s">
        <v>1515</v>
      </c>
      <c r="C236">
        <v>511</v>
      </c>
      <c r="D236">
        <v>433</v>
      </c>
      <c r="E236" t="s">
        <v>1516</v>
      </c>
      <c r="F236" t="s">
        <v>1517</v>
      </c>
      <c r="H236" t="s">
        <v>1518</v>
      </c>
      <c r="I236">
        <v>518026</v>
      </c>
      <c r="J236" t="s">
        <v>1519</v>
      </c>
      <c r="L236" t="s">
        <v>45</v>
      </c>
      <c r="M236" t="s">
        <v>46</v>
      </c>
      <c r="Q236" t="s">
        <v>1520</v>
      </c>
      <c r="R236" t="s">
        <v>1521</v>
      </c>
      <c r="S236" t="s">
        <v>54</v>
      </c>
      <c r="T236" t="b">
        <v>1</v>
      </c>
      <c r="U236" t="s">
        <v>37</v>
      </c>
      <c r="V236" s="1">
        <v>42805</v>
      </c>
      <c r="W236" s="1">
        <v>42805</v>
      </c>
      <c r="X236" t="s">
        <v>38</v>
      </c>
      <c r="Y236" t="s">
        <v>38</v>
      </c>
      <c r="Z236" t="b">
        <v>1</v>
      </c>
      <c r="AA236" t="s">
        <v>55</v>
      </c>
      <c r="AB236" t="s">
        <v>169</v>
      </c>
    </row>
    <row r="237" spans="1:28" ht="21" customHeight="1" x14ac:dyDescent="0.2">
      <c r="A237" t="s">
        <v>1522</v>
      </c>
      <c r="C237">
        <v>512</v>
      </c>
      <c r="D237">
        <v>1137</v>
      </c>
      <c r="E237" t="s">
        <v>1523</v>
      </c>
      <c r="F237" t="s">
        <v>1524</v>
      </c>
      <c r="H237" t="s">
        <v>1525</v>
      </c>
      <c r="I237">
        <v>518055</v>
      </c>
      <c r="J237" t="s">
        <v>1526</v>
      </c>
      <c r="L237" t="s">
        <v>45</v>
      </c>
      <c r="M237" t="s">
        <v>46</v>
      </c>
      <c r="N237" t="s">
        <v>1527</v>
      </c>
      <c r="P237" t="s">
        <v>1528</v>
      </c>
      <c r="Q237" t="s">
        <v>1524</v>
      </c>
      <c r="R237" t="s">
        <v>1529</v>
      </c>
      <c r="S237" t="s">
        <v>54</v>
      </c>
      <c r="T237" t="b">
        <v>1</v>
      </c>
      <c r="U237" t="s">
        <v>37</v>
      </c>
      <c r="V237" s="1">
        <v>42270</v>
      </c>
      <c r="W237" s="1">
        <v>44176</v>
      </c>
      <c r="X237" t="s">
        <v>38</v>
      </c>
      <c r="Y237" t="s">
        <v>38</v>
      </c>
      <c r="Z237" t="b">
        <v>1</v>
      </c>
      <c r="AA237" t="s">
        <v>55</v>
      </c>
      <c r="AB237" t="s">
        <v>169</v>
      </c>
    </row>
    <row r="238" spans="1:28" ht="21" customHeight="1" x14ac:dyDescent="0.2">
      <c r="A238" t="s">
        <v>1530</v>
      </c>
      <c r="C238">
        <v>513</v>
      </c>
      <c r="D238">
        <v>601</v>
      </c>
      <c r="E238" t="s">
        <v>1531</v>
      </c>
      <c r="F238" t="s">
        <v>1532</v>
      </c>
      <c r="H238" t="s">
        <v>1533</v>
      </c>
      <c r="I238">
        <v>518000</v>
      </c>
      <c r="J238" t="s">
        <v>753</v>
      </c>
      <c r="L238" t="s">
        <v>45</v>
      </c>
      <c r="M238" t="s">
        <v>46</v>
      </c>
      <c r="Q238" t="s">
        <v>1532</v>
      </c>
      <c r="R238" t="s">
        <v>1534</v>
      </c>
      <c r="S238" t="s">
        <v>54</v>
      </c>
      <c r="T238" t="b">
        <v>1</v>
      </c>
      <c r="U238" t="s">
        <v>37</v>
      </c>
      <c r="V238" s="1">
        <v>43081</v>
      </c>
      <c r="W238" s="1">
        <v>43081</v>
      </c>
      <c r="X238" t="s">
        <v>38</v>
      </c>
      <c r="Y238" t="s">
        <v>38</v>
      </c>
      <c r="Z238" t="b">
        <v>1</v>
      </c>
      <c r="AA238" t="s">
        <v>55</v>
      </c>
      <c r="AB238" t="s">
        <v>169</v>
      </c>
    </row>
    <row r="239" spans="1:28" ht="21" customHeight="1" x14ac:dyDescent="0.2">
      <c r="A239" t="s">
        <v>1535</v>
      </c>
      <c r="C239">
        <v>515</v>
      </c>
      <c r="D239">
        <v>570</v>
      </c>
      <c r="E239" t="s">
        <v>1536</v>
      </c>
      <c r="F239" t="s">
        <v>1537</v>
      </c>
      <c r="H239" t="s">
        <v>1538</v>
      </c>
      <c r="J239" t="s">
        <v>1539</v>
      </c>
      <c r="L239" t="s">
        <v>45</v>
      </c>
      <c r="M239" t="s">
        <v>46</v>
      </c>
      <c r="N239" t="s">
        <v>1540</v>
      </c>
      <c r="Q239" t="s">
        <v>1537</v>
      </c>
      <c r="R239" t="s">
        <v>1541</v>
      </c>
      <c r="S239" t="s">
        <v>54</v>
      </c>
      <c r="T239" t="b">
        <v>1</v>
      </c>
      <c r="U239" t="s">
        <v>37</v>
      </c>
      <c r="V239" s="1">
        <v>43068</v>
      </c>
      <c r="W239" s="1">
        <v>43068</v>
      </c>
      <c r="X239" t="s">
        <v>38</v>
      </c>
      <c r="Y239" t="s">
        <v>38</v>
      </c>
      <c r="Z239" t="b">
        <v>1</v>
      </c>
      <c r="AA239" t="s">
        <v>55</v>
      </c>
      <c r="AB239" t="s">
        <v>169</v>
      </c>
    </row>
    <row r="240" spans="1:28" ht="21" customHeight="1" x14ac:dyDescent="0.2">
      <c r="A240" t="s">
        <v>1542</v>
      </c>
      <c r="C240">
        <v>516</v>
      </c>
      <c r="D240">
        <v>622</v>
      </c>
      <c r="E240" t="s">
        <v>1543</v>
      </c>
      <c r="F240" t="s">
        <v>1544</v>
      </c>
      <c r="H240" t="s">
        <v>1545</v>
      </c>
      <c r="J240" t="s">
        <v>112</v>
      </c>
      <c r="L240" t="s">
        <v>45</v>
      </c>
      <c r="M240" t="s">
        <v>46</v>
      </c>
      <c r="Q240" t="s">
        <v>1544</v>
      </c>
      <c r="R240">
        <f>86-13480178280</f>
        <v>-13480178194</v>
      </c>
      <c r="S240" t="s">
        <v>54</v>
      </c>
      <c r="T240" t="b">
        <v>1</v>
      </c>
      <c r="U240" t="s">
        <v>37</v>
      </c>
      <c r="V240" s="1">
        <v>42739</v>
      </c>
      <c r="W240" s="1">
        <v>43101</v>
      </c>
      <c r="X240" t="s">
        <v>38</v>
      </c>
      <c r="Y240" t="s">
        <v>38</v>
      </c>
      <c r="Z240" t="b">
        <v>1</v>
      </c>
      <c r="AA240" t="s">
        <v>55</v>
      </c>
      <c r="AB240" t="s">
        <v>169</v>
      </c>
    </row>
    <row r="241" spans="1:28" ht="21" customHeight="1" x14ac:dyDescent="0.2">
      <c r="A241" t="s">
        <v>1546</v>
      </c>
      <c r="C241">
        <v>746</v>
      </c>
      <c r="D241">
        <v>39501</v>
      </c>
      <c r="E241" t="s">
        <v>1547</v>
      </c>
      <c r="F241" t="s">
        <v>1548</v>
      </c>
      <c r="H241" t="s">
        <v>1549</v>
      </c>
      <c r="I241">
        <v>518126</v>
      </c>
      <c r="J241" t="s">
        <v>1550</v>
      </c>
      <c r="K241" t="s">
        <v>112</v>
      </c>
      <c r="L241" t="s">
        <v>45</v>
      </c>
      <c r="M241" t="s">
        <v>46</v>
      </c>
      <c r="Q241" t="s">
        <v>1548</v>
      </c>
      <c r="S241" t="s">
        <v>54</v>
      </c>
      <c r="T241" t="b">
        <v>1</v>
      </c>
      <c r="U241" t="s">
        <v>37</v>
      </c>
      <c r="V241" s="1">
        <v>45981.5</v>
      </c>
      <c r="W241" s="1">
        <v>45981.5</v>
      </c>
      <c r="X241" t="s">
        <v>38</v>
      </c>
      <c r="Y241" t="s">
        <v>38</v>
      </c>
      <c r="Z241" t="b">
        <v>1</v>
      </c>
      <c r="AA241" t="s">
        <v>55</v>
      </c>
      <c r="AB241" t="s">
        <v>56</v>
      </c>
    </row>
    <row r="242" spans="1:28" ht="21" customHeight="1" x14ac:dyDescent="0.2">
      <c r="A242" t="s">
        <v>1551</v>
      </c>
      <c r="C242">
        <v>764</v>
      </c>
      <c r="D242">
        <v>41150</v>
      </c>
      <c r="E242" t="s">
        <v>1552</v>
      </c>
      <c r="H242" t="s">
        <v>1553</v>
      </c>
      <c r="I242">
        <v>518111</v>
      </c>
      <c r="J242" t="s">
        <v>112</v>
      </c>
      <c r="K242" t="s">
        <v>113</v>
      </c>
      <c r="L242" t="s">
        <v>45</v>
      </c>
      <c r="M242" t="s">
        <v>46</v>
      </c>
      <c r="N242" t="s">
        <v>1554</v>
      </c>
      <c r="Q242" t="s">
        <v>1555</v>
      </c>
      <c r="R242" t="s">
        <v>1556</v>
      </c>
      <c r="S242" t="s">
        <v>54</v>
      </c>
      <c r="T242" t="b">
        <v>1</v>
      </c>
      <c r="U242" t="s">
        <v>37</v>
      </c>
      <c r="V242" s="1">
        <v>46112.5</v>
      </c>
      <c r="W242" s="1">
        <v>46112.5</v>
      </c>
      <c r="X242" t="s">
        <v>38</v>
      </c>
      <c r="Y242" t="s">
        <v>38</v>
      </c>
      <c r="Z242" t="b">
        <v>1</v>
      </c>
      <c r="AA242" t="s">
        <v>55</v>
      </c>
      <c r="AB242" t="s">
        <v>56</v>
      </c>
    </row>
    <row r="243" spans="1:28" ht="21" customHeight="1" x14ac:dyDescent="0.2">
      <c r="A243" t="s">
        <v>1557</v>
      </c>
      <c r="C243">
        <v>795</v>
      </c>
      <c r="D243">
        <v>1151</v>
      </c>
      <c r="E243" t="s">
        <v>1558</v>
      </c>
      <c r="F243" t="s">
        <v>1559</v>
      </c>
      <c r="H243" t="s">
        <v>1560</v>
      </c>
      <c r="I243">
        <v>518126</v>
      </c>
      <c r="J243" t="s">
        <v>112</v>
      </c>
      <c r="L243" t="s">
        <v>45</v>
      </c>
      <c r="M243" t="s">
        <v>46</v>
      </c>
      <c r="Q243" t="s">
        <v>1559</v>
      </c>
      <c r="S243" t="s">
        <v>54</v>
      </c>
      <c r="T243" t="b">
        <v>1</v>
      </c>
      <c r="U243" t="s">
        <v>37</v>
      </c>
      <c r="V243" s="1">
        <v>44216</v>
      </c>
      <c r="W243" s="1">
        <v>46230</v>
      </c>
      <c r="X243" t="s">
        <v>38</v>
      </c>
      <c r="Y243" t="s">
        <v>38</v>
      </c>
      <c r="Z243" t="b">
        <v>1</v>
      </c>
      <c r="AA243" t="s">
        <v>55</v>
      </c>
      <c r="AB243" t="s">
        <v>56</v>
      </c>
    </row>
    <row r="244" spans="1:28" ht="21" customHeight="1" x14ac:dyDescent="0.2">
      <c r="A244" t="s">
        <v>1561</v>
      </c>
      <c r="C244">
        <v>517</v>
      </c>
      <c r="D244">
        <v>33608</v>
      </c>
      <c r="E244" t="s">
        <v>1562</v>
      </c>
      <c r="F244" t="s">
        <v>1563</v>
      </c>
      <c r="H244" t="s">
        <v>1564</v>
      </c>
      <c r="I244">
        <v>518109</v>
      </c>
      <c r="J244" t="s">
        <v>113</v>
      </c>
      <c r="L244" t="s">
        <v>45</v>
      </c>
      <c r="M244" t="s">
        <v>46</v>
      </c>
      <c r="Q244" t="s">
        <v>1563</v>
      </c>
      <c r="S244" t="s">
        <v>54</v>
      </c>
      <c r="T244" t="b">
        <v>1</v>
      </c>
      <c r="U244" t="s">
        <v>1565</v>
      </c>
      <c r="V244" s="1">
        <v>45271</v>
      </c>
      <c r="W244" s="1">
        <v>45271</v>
      </c>
      <c r="X244" t="s">
        <v>38</v>
      </c>
      <c r="Y244" s="1">
        <v>46063.5</v>
      </c>
      <c r="Z244" t="b">
        <v>1</v>
      </c>
      <c r="AA244" t="s">
        <v>55</v>
      </c>
      <c r="AB244" t="s">
        <v>169</v>
      </c>
    </row>
    <row r="245" spans="1:28" ht="21" customHeight="1" x14ac:dyDescent="0.2">
      <c r="A245" t="s">
        <v>1566</v>
      </c>
      <c r="C245">
        <v>792</v>
      </c>
      <c r="D245">
        <v>43021</v>
      </c>
      <c r="E245" t="s">
        <v>1567</v>
      </c>
      <c r="F245" t="s">
        <v>1568</v>
      </c>
      <c r="H245" t="s">
        <v>1569</v>
      </c>
      <c r="I245">
        <v>523000</v>
      </c>
      <c r="J245" t="s">
        <v>477</v>
      </c>
      <c r="K245" t="s">
        <v>1570</v>
      </c>
      <c r="L245" t="s">
        <v>45</v>
      </c>
      <c r="M245" t="s">
        <v>46</v>
      </c>
      <c r="N245" t="s">
        <v>1571</v>
      </c>
      <c r="Q245" t="s">
        <v>1568</v>
      </c>
      <c r="R245">
        <v>8619006672171</v>
      </c>
      <c r="S245" t="s">
        <v>54</v>
      </c>
      <c r="T245" t="b">
        <v>1</v>
      </c>
      <c r="U245" t="s">
        <v>37</v>
      </c>
      <c r="V245" s="1">
        <v>46216.5</v>
      </c>
      <c r="W245" s="1">
        <v>46216.5</v>
      </c>
      <c r="X245" t="s">
        <v>38</v>
      </c>
      <c r="Y245" t="s">
        <v>38</v>
      </c>
      <c r="Z245" t="b">
        <v>1</v>
      </c>
      <c r="AA245" t="s">
        <v>55</v>
      </c>
      <c r="AB245" t="s">
        <v>56</v>
      </c>
    </row>
    <row r="246" spans="1:28" ht="21" customHeight="1" x14ac:dyDescent="0.2">
      <c r="A246" t="s">
        <v>1572</v>
      </c>
      <c r="C246">
        <v>518</v>
      </c>
      <c r="D246">
        <v>997</v>
      </c>
      <c r="E246" t="s">
        <v>1573</v>
      </c>
      <c r="F246" t="s">
        <v>1574</v>
      </c>
      <c r="H246" t="s">
        <v>1575</v>
      </c>
      <c r="J246" t="s">
        <v>112</v>
      </c>
      <c r="L246" t="s">
        <v>45</v>
      </c>
      <c r="M246" t="s">
        <v>46</v>
      </c>
      <c r="Q246" t="s">
        <v>1574</v>
      </c>
      <c r="R246">
        <v>8618098972885</v>
      </c>
      <c r="S246" t="s">
        <v>54</v>
      </c>
      <c r="T246" t="b">
        <v>1</v>
      </c>
      <c r="U246" t="s">
        <v>37</v>
      </c>
      <c r="V246" s="1">
        <v>43557</v>
      </c>
      <c r="W246" s="1">
        <v>43557</v>
      </c>
      <c r="X246" t="s">
        <v>38</v>
      </c>
      <c r="Y246" t="s">
        <v>38</v>
      </c>
      <c r="Z246" t="b">
        <v>1</v>
      </c>
      <c r="AA246" t="s">
        <v>323</v>
      </c>
      <c r="AB246" t="s">
        <v>39</v>
      </c>
    </row>
    <row r="247" spans="1:28" ht="21" customHeight="1" x14ac:dyDescent="0.2">
      <c r="A247" t="s">
        <v>1576</v>
      </c>
      <c r="C247">
        <v>631</v>
      </c>
      <c r="D247">
        <v>34519</v>
      </c>
      <c r="E247" t="s">
        <v>1577</v>
      </c>
      <c r="F247" t="s">
        <v>1578</v>
      </c>
      <c r="H247" t="s">
        <v>1579</v>
      </c>
      <c r="I247">
        <v>518000</v>
      </c>
      <c r="J247" t="s">
        <v>112</v>
      </c>
      <c r="K247" t="s">
        <v>113</v>
      </c>
      <c r="L247" t="s">
        <v>45</v>
      </c>
      <c r="M247" t="s">
        <v>46</v>
      </c>
      <c r="N247" t="s">
        <v>1580</v>
      </c>
      <c r="Q247" t="s">
        <v>1578</v>
      </c>
      <c r="S247" t="s">
        <v>54</v>
      </c>
      <c r="T247" t="b">
        <v>1</v>
      </c>
      <c r="U247" t="s">
        <v>37</v>
      </c>
      <c r="V247" s="1">
        <v>45454.5</v>
      </c>
      <c r="W247" s="1">
        <v>45454.5</v>
      </c>
      <c r="X247" t="s">
        <v>38</v>
      </c>
      <c r="Y247" t="s">
        <v>38</v>
      </c>
      <c r="Z247" t="b">
        <v>1</v>
      </c>
      <c r="AA247" t="s">
        <v>55</v>
      </c>
      <c r="AB247" t="s">
        <v>56</v>
      </c>
    </row>
    <row r="248" spans="1:28" ht="21" customHeight="1" x14ac:dyDescent="0.2">
      <c r="A248" t="s">
        <v>1581</v>
      </c>
      <c r="C248">
        <v>519</v>
      </c>
      <c r="D248">
        <v>34149</v>
      </c>
      <c r="E248" t="s">
        <v>1582</v>
      </c>
      <c r="F248" t="s">
        <v>1583</v>
      </c>
      <c r="H248" t="s">
        <v>1584</v>
      </c>
      <c r="I248">
        <v>518131</v>
      </c>
      <c r="J248" t="s">
        <v>1585</v>
      </c>
      <c r="L248" t="s">
        <v>45</v>
      </c>
      <c r="M248" t="s">
        <v>46</v>
      </c>
      <c r="Q248" t="s">
        <v>1583</v>
      </c>
      <c r="S248" t="s">
        <v>54</v>
      </c>
      <c r="T248" t="b">
        <v>1</v>
      </c>
      <c r="U248" t="s">
        <v>37</v>
      </c>
      <c r="V248" s="1">
        <v>45392</v>
      </c>
      <c r="W248" s="1">
        <v>45392</v>
      </c>
      <c r="X248" t="s">
        <v>38</v>
      </c>
      <c r="Y248" t="s">
        <v>38</v>
      </c>
      <c r="Z248" t="b">
        <v>1</v>
      </c>
      <c r="AA248" t="s">
        <v>55</v>
      </c>
      <c r="AB248" t="s">
        <v>169</v>
      </c>
    </row>
    <row r="249" spans="1:28" ht="21" customHeight="1" x14ac:dyDescent="0.2">
      <c r="A249" t="s">
        <v>1586</v>
      </c>
      <c r="C249">
        <v>520</v>
      </c>
      <c r="D249">
        <v>675</v>
      </c>
      <c r="E249" t="s">
        <v>1587</v>
      </c>
      <c r="F249" t="s">
        <v>1588</v>
      </c>
      <c r="H249" t="s">
        <v>1589</v>
      </c>
      <c r="J249" t="s">
        <v>1590</v>
      </c>
      <c r="L249" t="s">
        <v>45</v>
      </c>
      <c r="M249" t="s">
        <v>46</v>
      </c>
      <c r="Q249" t="s">
        <v>1591</v>
      </c>
      <c r="R249">
        <f>86-756-3393806</f>
        <v>-3394476</v>
      </c>
      <c r="S249" t="s">
        <v>36</v>
      </c>
      <c r="T249" t="b">
        <v>1</v>
      </c>
      <c r="U249" t="s">
        <v>37</v>
      </c>
      <c r="V249" s="1">
        <v>43126</v>
      </c>
      <c r="W249" s="1">
        <v>43126</v>
      </c>
      <c r="X249" t="s">
        <v>38</v>
      </c>
      <c r="Y249" t="s">
        <v>38</v>
      </c>
      <c r="Z249" t="b">
        <v>1</v>
      </c>
      <c r="AA249" t="s">
        <v>55</v>
      </c>
      <c r="AB249" t="s">
        <v>169</v>
      </c>
    </row>
    <row r="250" spans="1:28" ht="21" customHeight="1" x14ac:dyDescent="0.2">
      <c r="A250" t="s">
        <v>1592</v>
      </c>
      <c r="C250">
        <v>521</v>
      </c>
      <c r="D250">
        <v>525</v>
      </c>
      <c r="E250" t="s">
        <v>1593</v>
      </c>
      <c r="F250" t="s">
        <v>1594</v>
      </c>
      <c r="H250" t="s">
        <v>1595</v>
      </c>
      <c r="I250">
        <v>518109</v>
      </c>
      <c r="J250" t="s">
        <v>112</v>
      </c>
      <c r="L250" t="s">
        <v>45</v>
      </c>
      <c r="M250" t="s">
        <v>46</v>
      </c>
      <c r="Q250" t="s">
        <v>1594</v>
      </c>
      <c r="R250">
        <f>86-13823705756</f>
        <v>-13823705670</v>
      </c>
      <c r="S250" t="s">
        <v>54</v>
      </c>
      <c r="T250" t="b">
        <v>1</v>
      </c>
      <c r="U250" t="s">
        <v>37</v>
      </c>
      <c r="V250" s="1">
        <v>43019</v>
      </c>
      <c r="W250" s="1">
        <v>43019</v>
      </c>
      <c r="X250" t="s">
        <v>38</v>
      </c>
      <c r="Y250" t="s">
        <v>38</v>
      </c>
      <c r="Z250" t="b">
        <v>1</v>
      </c>
      <c r="AA250" t="s">
        <v>55</v>
      </c>
      <c r="AB250" t="s">
        <v>169</v>
      </c>
    </row>
    <row r="251" spans="1:28" ht="21" customHeight="1" x14ac:dyDescent="0.2">
      <c r="A251" t="s">
        <v>1596</v>
      </c>
      <c r="C251">
        <v>522</v>
      </c>
      <c r="D251">
        <v>674</v>
      </c>
      <c r="E251" t="s">
        <v>1597</v>
      </c>
      <c r="F251" t="s">
        <v>1598</v>
      </c>
      <c r="H251" t="s">
        <v>1599</v>
      </c>
      <c r="I251">
        <v>518104</v>
      </c>
      <c r="J251" t="s">
        <v>112</v>
      </c>
      <c r="L251" t="s">
        <v>45</v>
      </c>
      <c r="M251" t="s">
        <v>46</v>
      </c>
      <c r="Q251" t="s">
        <v>1598</v>
      </c>
      <c r="R251" t="s">
        <v>1600</v>
      </c>
      <c r="S251" t="s">
        <v>54</v>
      </c>
      <c r="T251" t="b">
        <v>1</v>
      </c>
      <c r="U251" t="s">
        <v>37</v>
      </c>
      <c r="V251" s="1">
        <v>43126</v>
      </c>
      <c r="W251" s="1">
        <v>43126</v>
      </c>
      <c r="X251" t="s">
        <v>38</v>
      </c>
      <c r="Y251" t="s">
        <v>38</v>
      </c>
      <c r="Z251" t="b">
        <v>1</v>
      </c>
      <c r="AA251" t="s">
        <v>55</v>
      </c>
      <c r="AB251" t="s">
        <v>169</v>
      </c>
    </row>
    <row r="252" spans="1:28" ht="21" customHeight="1" x14ac:dyDescent="0.2">
      <c r="A252" t="s">
        <v>1601</v>
      </c>
      <c r="C252">
        <v>745</v>
      </c>
      <c r="D252">
        <v>39427</v>
      </c>
      <c r="E252" t="s">
        <v>1602</v>
      </c>
      <c r="F252" t="s">
        <v>1603</v>
      </c>
      <c r="H252" t="s">
        <v>1604</v>
      </c>
      <c r="I252">
        <v>518000</v>
      </c>
      <c r="J252" t="s">
        <v>112</v>
      </c>
      <c r="K252" t="s">
        <v>113</v>
      </c>
      <c r="L252" t="s">
        <v>45</v>
      </c>
      <c r="M252" t="s">
        <v>46</v>
      </c>
      <c r="N252" t="s">
        <v>1605</v>
      </c>
      <c r="Q252" t="s">
        <v>1603</v>
      </c>
      <c r="S252" t="s">
        <v>54</v>
      </c>
      <c r="T252" t="b">
        <v>1</v>
      </c>
      <c r="U252" t="s">
        <v>37</v>
      </c>
      <c r="V252" s="1">
        <v>45973.5</v>
      </c>
      <c r="W252" s="1">
        <v>45973.5</v>
      </c>
      <c r="X252" t="s">
        <v>38</v>
      </c>
      <c r="Y252" t="s">
        <v>38</v>
      </c>
      <c r="Z252" t="b">
        <v>1</v>
      </c>
      <c r="AA252" t="s">
        <v>55</v>
      </c>
      <c r="AB252" t="s">
        <v>56</v>
      </c>
    </row>
    <row r="253" spans="1:28" ht="21" customHeight="1" x14ac:dyDescent="0.2">
      <c r="A253" t="s">
        <v>1606</v>
      </c>
      <c r="C253">
        <v>766</v>
      </c>
      <c r="D253">
        <v>41196</v>
      </c>
      <c r="E253" t="s">
        <v>1607</v>
      </c>
      <c r="F253" t="s">
        <v>1608</v>
      </c>
      <c r="H253" t="s">
        <v>1609</v>
      </c>
      <c r="I253">
        <v>518000</v>
      </c>
      <c r="J253" t="s">
        <v>112</v>
      </c>
      <c r="K253" t="s">
        <v>113</v>
      </c>
      <c r="L253" t="s">
        <v>45</v>
      </c>
      <c r="M253" t="s">
        <v>46</v>
      </c>
      <c r="N253" t="s">
        <v>1610</v>
      </c>
      <c r="Q253" t="s">
        <v>1608</v>
      </c>
      <c r="R253" t="s">
        <v>1611</v>
      </c>
      <c r="S253" t="s">
        <v>54</v>
      </c>
      <c r="T253" t="b">
        <v>1</v>
      </c>
      <c r="U253" t="s">
        <v>37</v>
      </c>
      <c r="V253" s="1">
        <v>46116.5</v>
      </c>
      <c r="W253" s="1">
        <v>46116.5</v>
      </c>
      <c r="X253" t="s">
        <v>38</v>
      </c>
      <c r="Y253" t="s">
        <v>38</v>
      </c>
      <c r="Z253" t="b">
        <v>1</v>
      </c>
      <c r="AA253" t="s">
        <v>55</v>
      </c>
      <c r="AB253" t="s">
        <v>56</v>
      </c>
    </row>
    <row r="254" spans="1:28" ht="21" customHeight="1" x14ac:dyDescent="0.2">
      <c r="A254" t="s">
        <v>1612</v>
      </c>
      <c r="C254">
        <v>774</v>
      </c>
      <c r="D254">
        <v>41993</v>
      </c>
      <c r="E254" t="s">
        <v>1613</v>
      </c>
      <c r="F254" t="s">
        <v>1614</v>
      </c>
      <c r="H254" t="s">
        <v>1615</v>
      </c>
      <c r="I254">
        <v>518000</v>
      </c>
      <c r="J254" t="s">
        <v>580</v>
      </c>
      <c r="K254" t="s">
        <v>1616</v>
      </c>
      <c r="L254" t="s">
        <v>45</v>
      </c>
      <c r="M254" t="s">
        <v>46</v>
      </c>
      <c r="N254" t="s">
        <v>1617</v>
      </c>
      <c r="Q254" t="s">
        <v>1614</v>
      </c>
      <c r="R254">
        <v>17722438026</v>
      </c>
      <c r="S254" t="s">
        <v>54</v>
      </c>
      <c r="T254" t="b">
        <v>1</v>
      </c>
      <c r="U254" t="s">
        <v>37</v>
      </c>
      <c r="V254" s="1">
        <v>46160.5</v>
      </c>
      <c r="W254" s="1">
        <v>46160.5</v>
      </c>
      <c r="X254" t="s">
        <v>38</v>
      </c>
      <c r="Y254" t="s">
        <v>38</v>
      </c>
      <c r="Z254" t="b">
        <v>1</v>
      </c>
      <c r="AA254" t="s">
        <v>55</v>
      </c>
      <c r="AB254" t="s">
        <v>56</v>
      </c>
    </row>
    <row r="255" spans="1:28" ht="21" customHeight="1" x14ac:dyDescent="0.2">
      <c r="A255" t="s">
        <v>1618</v>
      </c>
      <c r="C255">
        <v>525</v>
      </c>
      <c r="D255">
        <v>611</v>
      </c>
      <c r="E255" t="s">
        <v>1619</v>
      </c>
      <c r="F255" t="s">
        <v>1620</v>
      </c>
      <c r="H255" t="s">
        <v>1621</v>
      </c>
      <c r="J255" t="s">
        <v>1622</v>
      </c>
      <c r="L255" t="s">
        <v>45</v>
      </c>
      <c r="M255" t="s">
        <v>46</v>
      </c>
      <c r="Q255" t="s">
        <v>1623</v>
      </c>
      <c r="R255" t="s">
        <v>1624</v>
      </c>
      <c r="S255" t="s">
        <v>54</v>
      </c>
      <c r="T255" t="b">
        <v>1</v>
      </c>
      <c r="U255" t="s">
        <v>37</v>
      </c>
      <c r="V255" s="1">
        <v>43093</v>
      </c>
      <c r="W255" s="1">
        <v>43093</v>
      </c>
      <c r="X255" t="s">
        <v>38</v>
      </c>
      <c r="Y255" t="s">
        <v>38</v>
      </c>
      <c r="Z255" t="b">
        <v>1</v>
      </c>
      <c r="AA255" t="s">
        <v>55</v>
      </c>
      <c r="AB255" t="s">
        <v>169</v>
      </c>
    </row>
    <row r="256" spans="1:28" ht="21" customHeight="1" x14ac:dyDescent="0.2">
      <c r="A256" t="s">
        <v>1625</v>
      </c>
      <c r="C256">
        <v>784</v>
      </c>
      <c r="D256">
        <v>42666</v>
      </c>
      <c r="E256" t="s">
        <v>1626</v>
      </c>
      <c r="F256" t="s">
        <v>1627</v>
      </c>
      <c r="H256" t="s">
        <v>1628</v>
      </c>
      <c r="I256">
        <v>518000</v>
      </c>
      <c r="J256" t="s">
        <v>112</v>
      </c>
      <c r="K256" t="s">
        <v>113</v>
      </c>
      <c r="L256" t="s">
        <v>45</v>
      </c>
      <c r="M256" t="s">
        <v>46</v>
      </c>
      <c r="N256" t="s">
        <v>1629</v>
      </c>
      <c r="Q256" t="s">
        <v>1627</v>
      </c>
      <c r="R256">
        <v>13530650339</v>
      </c>
      <c r="S256" t="s">
        <v>54</v>
      </c>
      <c r="T256" t="b">
        <v>1</v>
      </c>
      <c r="U256" t="s">
        <v>37</v>
      </c>
      <c r="V256" s="1">
        <v>46196.5</v>
      </c>
      <c r="W256" s="1">
        <v>46196.5</v>
      </c>
      <c r="X256" t="s">
        <v>38</v>
      </c>
      <c r="Y256" t="s">
        <v>38</v>
      </c>
      <c r="Z256" t="b">
        <v>1</v>
      </c>
      <c r="AA256" t="s">
        <v>55</v>
      </c>
      <c r="AB256" t="s">
        <v>56</v>
      </c>
    </row>
    <row r="257" spans="1:28" ht="21" customHeight="1" x14ac:dyDescent="0.2">
      <c r="A257" t="s">
        <v>1630</v>
      </c>
      <c r="C257">
        <v>770</v>
      </c>
      <c r="D257">
        <v>41603</v>
      </c>
      <c r="E257" t="s">
        <v>1631</v>
      </c>
      <c r="F257" t="s">
        <v>1632</v>
      </c>
      <c r="H257" t="s">
        <v>1633</v>
      </c>
      <c r="J257" t="s">
        <v>112</v>
      </c>
      <c r="K257" t="s">
        <v>113</v>
      </c>
      <c r="L257" t="s">
        <v>45</v>
      </c>
      <c r="M257" t="s">
        <v>46</v>
      </c>
      <c r="N257" t="s">
        <v>1634</v>
      </c>
      <c r="Q257" t="s">
        <v>1632</v>
      </c>
      <c r="R257">
        <v>13828716255</v>
      </c>
      <c r="S257" t="s">
        <v>54</v>
      </c>
      <c r="T257" t="b">
        <v>1</v>
      </c>
      <c r="U257" t="s">
        <v>37</v>
      </c>
      <c r="V257" s="1">
        <v>46139.5</v>
      </c>
      <c r="W257" s="1">
        <v>46139.5</v>
      </c>
      <c r="X257" t="s">
        <v>38</v>
      </c>
      <c r="Y257" t="s">
        <v>38</v>
      </c>
      <c r="Z257" t="b">
        <v>1</v>
      </c>
      <c r="AA257" t="s">
        <v>55</v>
      </c>
      <c r="AB257" t="s">
        <v>56</v>
      </c>
    </row>
    <row r="258" spans="1:28" ht="21" customHeight="1" x14ac:dyDescent="0.2">
      <c r="A258" t="s">
        <v>1635</v>
      </c>
      <c r="C258">
        <v>526</v>
      </c>
      <c r="D258">
        <v>33830</v>
      </c>
      <c r="E258" t="s">
        <v>1636</v>
      </c>
      <c r="F258" t="s">
        <v>1637</v>
      </c>
      <c r="H258" t="s">
        <v>1638</v>
      </c>
      <c r="I258">
        <v>518106</v>
      </c>
      <c r="J258" t="s">
        <v>113</v>
      </c>
      <c r="L258" t="s">
        <v>45</v>
      </c>
      <c r="M258" t="s">
        <v>46</v>
      </c>
      <c r="Q258" t="s">
        <v>1637</v>
      </c>
      <c r="R258" t="s">
        <v>1639</v>
      </c>
      <c r="S258" t="s">
        <v>54</v>
      </c>
      <c r="T258" t="b">
        <v>1</v>
      </c>
      <c r="U258" t="s">
        <v>37</v>
      </c>
      <c r="V258" s="1">
        <v>45321</v>
      </c>
      <c r="W258" s="1">
        <v>45321</v>
      </c>
      <c r="X258" t="s">
        <v>38</v>
      </c>
      <c r="Y258" s="1">
        <v>45973.5</v>
      </c>
      <c r="Z258" t="b">
        <v>1</v>
      </c>
      <c r="AA258" t="s">
        <v>55</v>
      </c>
      <c r="AB258" t="s">
        <v>169</v>
      </c>
    </row>
    <row r="259" spans="1:28" ht="21" customHeight="1" x14ac:dyDescent="0.2">
      <c r="A259" t="s">
        <v>1640</v>
      </c>
      <c r="C259">
        <v>709</v>
      </c>
      <c r="D259">
        <v>34134</v>
      </c>
      <c r="E259" t="s">
        <v>1641</v>
      </c>
      <c r="F259" t="s">
        <v>1642</v>
      </c>
      <c r="H259" t="s">
        <v>1643</v>
      </c>
      <c r="I259">
        <v>518129</v>
      </c>
      <c r="J259" t="s">
        <v>1644</v>
      </c>
      <c r="L259" t="s">
        <v>45</v>
      </c>
      <c r="M259" t="s">
        <v>46</v>
      </c>
      <c r="Q259" t="s">
        <v>1642</v>
      </c>
      <c r="R259" t="s">
        <v>1645</v>
      </c>
      <c r="S259" t="s">
        <v>54</v>
      </c>
      <c r="T259" t="b">
        <v>1</v>
      </c>
      <c r="U259" t="s">
        <v>37</v>
      </c>
      <c r="V259" s="1">
        <v>43196</v>
      </c>
      <c r="W259" s="1">
        <v>43196</v>
      </c>
      <c r="X259" t="s">
        <v>38</v>
      </c>
      <c r="Y259" t="s">
        <v>38</v>
      </c>
      <c r="Z259" t="b">
        <v>1</v>
      </c>
      <c r="AA259" t="s">
        <v>55</v>
      </c>
      <c r="AB259" t="s">
        <v>169</v>
      </c>
    </row>
    <row r="260" spans="1:28" ht="21" customHeight="1" x14ac:dyDescent="0.2">
      <c r="A260" t="s">
        <v>1646</v>
      </c>
      <c r="C260">
        <v>634</v>
      </c>
      <c r="D260">
        <v>34262</v>
      </c>
      <c r="E260" t="s">
        <v>1647</v>
      </c>
      <c r="F260" t="s">
        <v>1648</v>
      </c>
      <c r="H260" t="s">
        <v>1649</v>
      </c>
      <c r="I260">
        <v>523710</v>
      </c>
      <c r="J260" t="s">
        <v>471</v>
      </c>
      <c r="K260" t="s">
        <v>113</v>
      </c>
      <c r="L260" t="s">
        <v>45</v>
      </c>
      <c r="M260" t="s">
        <v>46</v>
      </c>
      <c r="N260" t="s">
        <v>1650</v>
      </c>
      <c r="Q260" t="s">
        <v>1651</v>
      </c>
      <c r="S260" t="s">
        <v>54</v>
      </c>
      <c r="T260" t="b">
        <v>1</v>
      </c>
      <c r="U260" t="s">
        <v>37</v>
      </c>
      <c r="V260" s="1">
        <v>45412.5</v>
      </c>
      <c r="W260" s="1">
        <v>45412.5</v>
      </c>
      <c r="X260" t="s">
        <v>38</v>
      </c>
      <c r="Y260" t="s">
        <v>38</v>
      </c>
      <c r="Z260" t="b">
        <v>1</v>
      </c>
      <c r="AA260" t="s">
        <v>55</v>
      </c>
      <c r="AB260" t="s">
        <v>169</v>
      </c>
    </row>
    <row r="261" spans="1:28" ht="21" customHeight="1" x14ac:dyDescent="0.2">
      <c r="A261" t="s">
        <v>1652</v>
      </c>
      <c r="C261">
        <v>778</v>
      </c>
      <c r="D261">
        <v>757</v>
      </c>
      <c r="E261" t="s">
        <v>1653</v>
      </c>
      <c r="F261" t="s">
        <v>1654</v>
      </c>
      <c r="H261" t="s">
        <v>1655</v>
      </c>
      <c r="I261">
        <v>518000</v>
      </c>
      <c r="J261" t="s">
        <v>1656</v>
      </c>
      <c r="K261" t="s">
        <v>112</v>
      </c>
      <c r="L261" t="s">
        <v>45</v>
      </c>
      <c r="M261" t="s">
        <v>46</v>
      </c>
      <c r="N261" t="s">
        <v>1657</v>
      </c>
      <c r="Q261" t="s">
        <v>1654</v>
      </c>
      <c r="S261" t="s">
        <v>54</v>
      </c>
      <c r="T261" t="b">
        <v>1</v>
      </c>
      <c r="U261" t="s">
        <v>37</v>
      </c>
      <c r="V261" s="1">
        <v>46168</v>
      </c>
      <c r="W261" s="1">
        <v>46168</v>
      </c>
      <c r="X261" t="s">
        <v>38</v>
      </c>
      <c r="Y261" t="s">
        <v>38</v>
      </c>
      <c r="Z261" t="b">
        <v>1</v>
      </c>
      <c r="AA261" t="s">
        <v>55</v>
      </c>
      <c r="AB261" t="s">
        <v>56</v>
      </c>
    </row>
    <row r="262" spans="1:28" ht="21" customHeight="1" x14ac:dyDescent="0.2">
      <c r="A262" t="s">
        <v>1658</v>
      </c>
      <c r="C262">
        <v>527</v>
      </c>
      <c r="D262">
        <v>725</v>
      </c>
      <c r="E262" t="s">
        <v>1659</v>
      </c>
      <c r="F262" t="s">
        <v>1660</v>
      </c>
      <c r="H262" t="s">
        <v>1661</v>
      </c>
      <c r="I262">
        <v>518100</v>
      </c>
      <c r="J262" t="s">
        <v>1486</v>
      </c>
      <c r="L262" t="s">
        <v>45</v>
      </c>
      <c r="M262" t="s">
        <v>46</v>
      </c>
      <c r="Q262" t="s">
        <v>1660</v>
      </c>
      <c r="R262" t="s">
        <v>1662</v>
      </c>
      <c r="S262" t="s">
        <v>54</v>
      </c>
      <c r="T262" t="b">
        <v>1</v>
      </c>
      <c r="U262" t="s">
        <v>378</v>
      </c>
      <c r="V262" s="1">
        <v>43164</v>
      </c>
      <c r="W262" s="1">
        <v>43164</v>
      </c>
      <c r="X262" t="s">
        <v>38</v>
      </c>
      <c r="Y262" s="1">
        <v>46063.5</v>
      </c>
      <c r="Z262" t="b">
        <v>1</v>
      </c>
      <c r="AA262" t="s">
        <v>55</v>
      </c>
      <c r="AB262" t="s">
        <v>169</v>
      </c>
    </row>
    <row r="263" spans="1:28" ht="21" customHeight="1" x14ac:dyDescent="0.2">
      <c r="A263" t="s">
        <v>1663</v>
      </c>
      <c r="C263">
        <v>528</v>
      </c>
      <c r="D263">
        <v>817</v>
      </c>
      <c r="E263" t="s">
        <v>1664</v>
      </c>
      <c r="F263" t="s">
        <v>1665</v>
      </c>
      <c r="H263" t="s">
        <v>1666</v>
      </c>
      <c r="I263">
        <v>518103</v>
      </c>
      <c r="J263" t="s">
        <v>1667</v>
      </c>
      <c r="L263" t="s">
        <v>45</v>
      </c>
      <c r="M263" t="s">
        <v>46</v>
      </c>
      <c r="Q263" t="s">
        <v>1665</v>
      </c>
      <c r="R263" t="s">
        <v>1668</v>
      </c>
      <c r="S263" t="s">
        <v>36</v>
      </c>
      <c r="T263" t="b">
        <v>1</v>
      </c>
      <c r="U263" t="s">
        <v>37</v>
      </c>
      <c r="V263" s="1">
        <v>43235</v>
      </c>
      <c r="W263" s="1">
        <v>43235</v>
      </c>
      <c r="X263" t="s">
        <v>38</v>
      </c>
      <c r="Y263" t="s">
        <v>38</v>
      </c>
      <c r="Z263" t="b">
        <v>1</v>
      </c>
      <c r="AA263" t="s">
        <v>323</v>
      </c>
      <c r="AB263" t="s">
        <v>39</v>
      </c>
    </row>
    <row r="264" spans="1:28" ht="21" customHeight="1" x14ac:dyDescent="0.2">
      <c r="A264" t="s">
        <v>1669</v>
      </c>
      <c r="C264">
        <v>794</v>
      </c>
      <c r="D264">
        <v>43043</v>
      </c>
      <c r="E264" t="s">
        <v>1670</v>
      </c>
      <c r="F264" t="s">
        <v>1671</v>
      </c>
      <c r="H264" t="s">
        <v>1672</v>
      </c>
      <c r="I264">
        <v>518100</v>
      </c>
      <c r="J264" t="s">
        <v>1673</v>
      </c>
      <c r="K264" t="s">
        <v>1674</v>
      </c>
      <c r="L264" t="s">
        <v>45</v>
      </c>
      <c r="M264" t="s">
        <v>46</v>
      </c>
      <c r="N264" t="s">
        <v>1675</v>
      </c>
      <c r="P264" t="s">
        <v>1676</v>
      </c>
      <c r="Q264" t="s">
        <v>1671</v>
      </c>
      <c r="S264" t="s">
        <v>54</v>
      </c>
      <c r="T264" t="b">
        <v>1</v>
      </c>
      <c r="U264" t="s">
        <v>37</v>
      </c>
      <c r="V264" s="1">
        <v>46218.5</v>
      </c>
      <c r="W264" s="1">
        <v>46218.5</v>
      </c>
      <c r="X264" t="s">
        <v>38</v>
      </c>
      <c r="Y264" t="s">
        <v>38</v>
      </c>
      <c r="Z264" t="b">
        <v>1</v>
      </c>
      <c r="AA264" t="s">
        <v>55</v>
      </c>
      <c r="AB264" t="s">
        <v>56</v>
      </c>
    </row>
    <row r="265" spans="1:28" ht="21" customHeight="1" x14ac:dyDescent="0.2">
      <c r="A265" t="s">
        <v>1677</v>
      </c>
      <c r="C265">
        <v>635</v>
      </c>
      <c r="D265">
        <v>35762</v>
      </c>
      <c r="E265" t="s">
        <v>1678</v>
      </c>
      <c r="F265" t="s">
        <v>1679</v>
      </c>
      <c r="H265" t="s">
        <v>1680</v>
      </c>
      <c r="I265">
        <v>518100</v>
      </c>
      <c r="J265" t="s">
        <v>112</v>
      </c>
      <c r="K265" t="s">
        <v>113</v>
      </c>
      <c r="L265" t="s">
        <v>45</v>
      </c>
      <c r="M265" t="s">
        <v>46</v>
      </c>
      <c r="N265" t="s">
        <v>1681</v>
      </c>
      <c r="Q265" t="s">
        <v>1679</v>
      </c>
      <c r="S265" t="s">
        <v>54</v>
      </c>
      <c r="T265" t="b">
        <v>1</v>
      </c>
      <c r="U265" t="s">
        <v>37</v>
      </c>
      <c r="V265" s="1">
        <v>45562.5</v>
      </c>
      <c r="W265" s="1">
        <v>45562.5</v>
      </c>
      <c r="X265" t="s">
        <v>38</v>
      </c>
      <c r="Y265" t="s">
        <v>38</v>
      </c>
      <c r="Z265" t="b">
        <v>1</v>
      </c>
      <c r="AA265" t="s">
        <v>55</v>
      </c>
      <c r="AB265" t="s">
        <v>56</v>
      </c>
    </row>
    <row r="266" spans="1:28" ht="21" customHeight="1" x14ac:dyDescent="0.2">
      <c r="A266" t="s">
        <v>1682</v>
      </c>
      <c r="C266">
        <v>529</v>
      </c>
      <c r="D266">
        <v>576</v>
      </c>
      <c r="E266" t="s">
        <v>1683</v>
      </c>
      <c r="F266" t="s">
        <v>1684</v>
      </c>
      <c r="H266" t="s">
        <v>1685</v>
      </c>
      <c r="J266" t="s">
        <v>795</v>
      </c>
      <c r="L266" t="s">
        <v>45</v>
      </c>
      <c r="M266" t="s">
        <v>46</v>
      </c>
      <c r="Q266" t="s">
        <v>1684</v>
      </c>
      <c r="R266" t="s">
        <v>1686</v>
      </c>
      <c r="S266" t="s">
        <v>54</v>
      </c>
      <c r="T266" t="b">
        <v>1</v>
      </c>
      <c r="U266" t="s">
        <v>37</v>
      </c>
      <c r="V266" s="1">
        <v>43069</v>
      </c>
      <c r="W266" s="1">
        <v>43069</v>
      </c>
      <c r="X266" t="s">
        <v>38</v>
      </c>
      <c r="Y266" t="s">
        <v>38</v>
      </c>
      <c r="Z266" t="b">
        <v>1</v>
      </c>
      <c r="AA266" t="s">
        <v>55</v>
      </c>
      <c r="AB266" t="s">
        <v>169</v>
      </c>
    </row>
    <row r="267" spans="1:28" ht="21" customHeight="1" x14ac:dyDescent="0.2">
      <c r="A267" t="s">
        <v>1687</v>
      </c>
      <c r="C267">
        <v>530</v>
      </c>
      <c r="D267">
        <v>624</v>
      </c>
      <c r="E267" t="s">
        <v>1688</v>
      </c>
      <c r="F267" t="s">
        <v>1689</v>
      </c>
      <c r="H267" t="s">
        <v>1690</v>
      </c>
      <c r="I267">
        <v>5181111</v>
      </c>
      <c r="J267" t="s">
        <v>1691</v>
      </c>
      <c r="L267" t="s">
        <v>45</v>
      </c>
      <c r="M267" t="s">
        <v>46</v>
      </c>
      <c r="Q267" t="s">
        <v>1692</v>
      </c>
      <c r="R267" t="s">
        <v>1693</v>
      </c>
      <c r="S267" t="s">
        <v>54</v>
      </c>
      <c r="T267" t="b">
        <v>1</v>
      </c>
      <c r="U267" t="s">
        <v>37</v>
      </c>
      <c r="V267" s="1">
        <v>42724</v>
      </c>
      <c r="W267" s="1">
        <v>43101</v>
      </c>
      <c r="X267" t="s">
        <v>38</v>
      </c>
      <c r="Y267" t="s">
        <v>38</v>
      </c>
      <c r="Z267" t="b">
        <v>1</v>
      </c>
      <c r="AA267" t="s">
        <v>55</v>
      </c>
      <c r="AB267" t="s">
        <v>169</v>
      </c>
    </row>
    <row r="268" spans="1:28" ht="21" customHeight="1" x14ac:dyDescent="0.2">
      <c r="A268" t="s">
        <v>1694</v>
      </c>
      <c r="C268">
        <v>653</v>
      </c>
      <c r="D268">
        <v>36500</v>
      </c>
      <c r="E268" t="s">
        <v>1695</v>
      </c>
      <c r="F268" t="s">
        <v>1696</v>
      </c>
      <c r="H268" t="s">
        <v>1697</v>
      </c>
      <c r="I268">
        <v>518000</v>
      </c>
      <c r="J268" t="s">
        <v>1698</v>
      </c>
      <c r="L268" t="s">
        <v>45</v>
      </c>
      <c r="M268" t="s">
        <v>46</v>
      </c>
      <c r="N268" t="s">
        <v>1699</v>
      </c>
      <c r="Q268" t="s">
        <v>1696</v>
      </c>
      <c r="S268" t="s">
        <v>54</v>
      </c>
      <c r="T268" t="b">
        <v>1</v>
      </c>
      <c r="U268" t="s">
        <v>37</v>
      </c>
      <c r="V268" s="1">
        <v>45608.5</v>
      </c>
      <c r="W268" s="1">
        <v>45608.5</v>
      </c>
      <c r="X268" t="s">
        <v>38</v>
      </c>
      <c r="Y268" t="s">
        <v>38</v>
      </c>
      <c r="Z268" t="b">
        <v>1</v>
      </c>
      <c r="AA268" t="s">
        <v>55</v>
      </c>
      <c r="AB268" t="s">
        <v>56</v>
      </c>
    </row>
    <row r="269" spans="1:28" ht="21" customHeight="1" x14ac:dyDescent="0.2">
      <c r="A269" t="s">
        <v>1700</v>
      </c>
      <c r="C269">
        <v>531</v>
      </c>
      <c r="D269">
        <v>364</v>
      </c>
      <c r="E269" t="s">
        <v>1701</v>
      </c>
      <c r="F269" t="s">
        <v>1702</v>
      </c>
      <c r="H269" t="s">
        <v>1703</v>
      </c>
      <c r="I269">
        <v>518116</v>
      </c>
      <c r="J269" t="s">
        <v>1704</v>
      </c>
      <c r="L269" t="s">
        <v>45</v>
      </c>
      <c r="M269" t="s">
        <v>46</v>
      </c>
      <c r="Q269" t="s">
        <v>1705</v>
      </c>
      <c r="R269" t="s">
        <v>1706</v>
      </c>
      <c r="S269" t="s">
        <v>54</v>
      </c>
      <c r="T269" t="b">
        <v>1</v>
      </c>
      <c r="U269" t="s">
        <v>1565</v>
      </c>
      <c r="V269" s="1">
        <v>41515</v>
      </c>
      <c r="W269" s="1">
        <v>42346</v>
      </c>
      <c r="X269" t="s">
        <v>38</v>
      </c>
      <c r="Y269" s="1">
        <v>46063.5</v>
      </c>
      <c r="Z269" t="b">
        <v>1</v>
      </c>
      <c r="AA269" t="s">
        <v>55</v>
      </c>
      <c r="AB269" t="s">
        <v>169</v>
      </c>
    </row>
    <row r="270" spans="1:28" ht="21" customHeight="1" x14ac:dyDescent="0.2">
      <c r="A270" t="s">
        <v>1707</v>
      </c>
      <c r="C270">
        <v>532</v>
      </c>
      <c r="D270">
        <v>623</v>
      </c>
      <c r="E270" t="s">
        <v>1708</v>
      </c>
      <c r="F270" t="s">
        <v>1709</v>
      </c>
      <c r="H270" t="s">
        <v>1710</v>
      </c>
      <c r="J270" t="s">
        <v>1499</v>
      </c>
      <c r="L270" t="s">
        <v>45</v>
      </c>
      <c r="M270" t="s">
        <v>46</v>
      </c>
      <c r="Q270" t="s">
        <v>1711</v>
      </c>
      <c r="R270" t="s">
        <v>1712</v>
      </c>
      <c r="S270" t="s">
        <v>54</v>
      </c>
      <c r="T270" t="b">
        <v>1</v>
      </c>
      <c r="U270" t="s">
        <v>37</v>
      </c>
      <c r="V270" s="1">
        <v>43068</v>
      </c>
      <c r="W270" s="1">
        <v>43101</v>
      </c>
      <c r="X270" t="s">
        <v>38</v>
      </c>
      <c r="Y270" t="s">
        <v>38</v>
      </c>
      <c r="Z270" t="b">
        <v>1</v>
      </c>
      <c r="AA270" t="s">
        <v>55</v>
      </c>
      <c r="AB270" t="s">
        <v>169</v>
      </c>
    </row>
    <row r="271" spans="1:28" ht="21" customHeight="1" x14ac:dyDescent="0.2">
      <c r="A271" t="s">
        <v>1713</v>
      </c>
      <c r="C271">
        <v>713</v>
      </c>
      <c r="D271">
        <v>37833</v>
      </c>
      <c r="E271" t="s">
        <v>1714</v>
      </c>
      <c r="F271" t="s">
        <v>1715</v>
      </c>
      <c r="H271" t="s">
        <v>1716</v>
      </c>
      <c r="I271">
        <v>518000</v>
      </c>
      <c r="J271" t="s">
        <v>290</v>
      </c>
      <c r="K271" t="s">
        <v>113</v>
      </c>
      <c r="L271" t="s">
        <v>45</v>
      </c>
      <c r="M271" t="s">
        <v>46</v>
      </c>
      <c r="N271" t="s">
        <v>1717</v>
      </c>
      <c r="P271" t="s">
        <v>1718</v>
      </c>
      <c r="Q271" t="s">
        <v>1715</v>
      </c>
      <c r="R271">
        <v>15818283845</v>
      </c>
      <c r="S271" t="s">
        <v>54</v>
      </c>
      <c r="T271" t="b">
        <v>1</v>
      </c>
      <c r="U271" t="s">
        <v>37</v>
      </c>
      <c r="V271" s="1">
        <v>45775.5</v>
      </c>
      <c r="W271" s="1">
        <v>45775.5</v>
      </c>
      <c r="X271" t="s">
        <v>38</v>
      </c>
      <c r="Y271" t="s">
        <v>38</v>
      </c>
      <c r="Z271" t="b">
        <v>1</v>
      </c>
      <c r="AA271" t="s">
        <v>55</v>
      </c>
      <c r="AB271" t="s">
        <v>56</v>
      </c>
    </row>
    <row r="272" spans="1:28" ht="21" customHeight="1" x14ac:dyDescent="0.2">
      <c r="A272" t="s">
        <v>1719</v>
      </c>
      <c r="C272">
        <v>703</v>
      </c>
      <c r="D272">
        <v>37371</v>
      </c>
      <c r="E272" t="s">
        <v>1720</v>
      </c>
      <c r="F272" t="s">
        <v>1721</v>
      </c>
      <c r="H272" t="s">
        <v>1722</v>
      </c>
      <c r="J272" t="s">
        <v>112</v>
      </c>
      <c r="K272" t="s">
        <v>443</v>
      </c>
      <c r="L272" t="s">
        <v>45</v>
      </c>
      <c r="M272" t="s">
        <v>46</v>
      </c>
      <c r="N272" t="s">
        <v>1723</v>
      </c>
      <c r="P272" t="s">
        <v>1724</v>
      </c>
      <c r="Q272" t="s">
        <v>1721</v>
      </c>
      <c r="S272" t="s">
        <v>54</v>
      </c>
      <c r="T272" t="b">
        <v>1</v>
      </c>
      <c r="U272" t="s">
        <v>37</v>
      </c>
      <c r="V272" s="1">
        <v>45747.5</v>
      </c>
      <c r="W272" s="1">
        <v>45747.5</v>
      </c>
      <c r="X272" t="s">
        <v>38</v>
      </c>
      <c r="Y272" t="s">
        <v>38</v>
      </c>
      <c r="Z272" t="b">
        <v>1</v>
      </c>
      <c r="AA272" t="s">
        <v>55</v>
      </c>
      <c r="AB272" t="s">
        <v>56</v>
      </c>
    </row>
    <row r="273" spans="1:28" ht="21" customHeight="1" x14ac:dyDescent="0.2">
      <c r="A273" t="s">
        <v>1725</v>
      </c>
      <c r="C273">
        <v>535</v>
      </c>
      <c r="D273">
        <v>32834</v>
      </c>
      <c r="E273" t="s">
        <v>1726</v>
      </c>
      <c r="F273" t="s">
        <v>1727</v>
      </c>
      <c r="H273" t="s">
        <v>1728</v>
      </c>
      <c r="I273">
        <v>518000</v>
      </c>
      <c r="J273" t="s">
        <v>580</v>
      </c>
      <c r="L273" t="s">
        <v>45</v>
      </c>
      <c r="M273" t="s">
        <v>46</v>
      </c>
      <c r="Q273" t="s">
        <v>1727</v>
      </c>
      <c r="S273" t="s">
        <v>54</v>
      </c>
      <c r="T273" t="b">
        <v>1</v>
      </c>
      <c r="U273" t="s">
        <v>37</v>
      </c>
      <c r="V273" s="1">
        <v>45155</v>
      </c>
      <c r="W273" s="1">
        <v>45155</v>
      </c>
      <c r="X273" t="s">
        <v>38</v>
      </c>
      <c r="Y273" t="s">
        <v>38</v>
      </c>
      <c r="Z273" t="b">
        <v>1</v>
      </c>
      <c r="AA273" t="s">
        <v>55</v>
      </c>
      <c r="AB273" t="s">
        <v>169</v>
      </c>
    </row>
    <row r="274" spans="1:28" ht="21" customHeight="1" x14ac:dyDescent="0.2">
      <c r="A274" t="s">
        <v>1729</v>
      </c>
      <c r="C274">
        <v>536</v>
      </c>
      <c r="D274">
        <v>602</v>
      </c>
      <c r="E274" t="s">
        <v>1730</v>
      </c>
      <c r="F274" t="s">
        <v>1731</v>
      </c>
      <c r="H274" t="s">
        <v>1732</v>
      </c>
      <c r="J274" t="s">
        <v>112</v>
      </c>
      <c r="L274" t="s">
        <v>45</v>
      </c>
      <c r="M274" t="s">
        <v>46</v>
      </c>
      <c r="Q274" t="s">
        <v>1731</v>
      </c>
      <c r="R274" t="s">
        <v>1733</v>
      </c>
      <c r="S274" t="s">
        <v>54</v>
      </c>
      <c r="T274" t="b">
        <v>1</v>
      </c>
      <c r="U274" t="s">
        <v>37</v>
      </c>
      <c r="V274" s="1">
        <v>43081</v>
      </c>
      <c r="W274" s="1">
        <v>43081</v>
      </c>
      <c r="X274" t="s">
        <v>38</v>
      </c>
      <c r="Y274" t="s">
        <v>38</v>
      </c>
      <c r="Z274" t="b">
        <v>1</v>
      </c>
      <c r="AA274" t="s">
        <v>55</v>
      </c>
      <c r="AB274" t="s">
        <v>169</v>
      </c>
    </row>
    <row r="275" spans="1:28" ht="21" customHeight="1" x14ac:dyDescent="0.2">
      <c r="A275" t="s">
        <v>1734</v>
      </c>
      <c r="C275">
        <v>747</v>
      </c>
      <c r="D275">
        <v>39581</v>
      </c>
      <c r="E275" t="s">
        <v>1735</v>
      </c>
      <c r="F275" t="s">
        <v>1736</v>
      </c>
      <c r="H275" t="s">
        <v>1737</v>
      </c>
      <c r="I275">
        <v>518002</v>
      </c>
      <c r="J275" t="s">
        <v>112</v>
      </c>
      <c r="K275" t="s">
        <v>113</v>
      </c>
      <c r="L275" t="s">
        <v>45</v>
      </c>
      <c r="M275" t="s">
        <v>46</v>
      </c>
      <c r="N275" t="s">
        <v>1738</v>
      </c>
      <c r="Q275" t="s">
        <v>1736</v>
      </c>
      <c r="S275" t="s">
        <v>54</v>
      </c>
      <c r="T275" t="b">
        <v>1</v>
      </c>
      <c r="U275" t="s">
        <v>37</v>
      </c>
      <c r="V275" s="1">
        <v>45992.5</v>
      </c>
      <c r="W275" s="1">
        <v>45992.5</v>
      </c>
      <c r="X275" t="s">
        <v>38</v>
      </c>
      <c r="Y275" t="s">
        <v>38</v>
      </c>
      <c r="Z275" t="b">
        <v>1</v>
      </c>
      <c r="AA275" t="s">
        <v>55</v>
      </c>
      <c r="AB275" t="s">
        <v>56</v>
      </c>
    </row>
    <row r="276" spans="1:28" ht="21" customHeight="1" x14ac:dyDescent="0.2">
      <c r="A276" t="s">
        <v>1739</v>
      </c>
      <c r="C276">
        <v>678</v>
      </c>
      <c r="D276">
        <v>36985</v>
      </c>
      <c r="E276" t="s">
        <v>1740</v>
      </c>
      <c r="F276" t="s">
        <v>1741</v>
      </c>
      <c r="H276" t="s">
        <v>1742</v>
      </c>
      <c r="I276">
        <v>518000</v>
      </c>
      <c r="J276" t="s">
        <v>53</v>
      </c>
      <c r="K276" t="s">
        <v>113</v>
      </c>
      <c r="L276" t="s">
        <v>45</v>
      </c>
      <c r="M276" t="s">
        <v>46</v>
      </c>
      <c r="N276" t="s">
        <v>1743</v>
      </c>
      <c r="P276" t="s">
        <v>1744</v>
      </c>
      <c r="Q276" t="s">
        <v>1741</v>
      </c>
      <c r="R276">
        <v>173191160868</v>
      </c>
      <c r="S276" t="s">
        <v>54</v>
      </c>
      <c r="T276" t="b">
        <v>1</v>
      </c>
      <c r="U276" t="s">
        <v>37</v>
      </c>
      <c r="V276" s="1">
        <v>45670.5</v>
      </c>
      <c r="W276" s="1">
        <v>45670.5</v>
      </c>
      <c r="X276" t="s">
        <v>38</v>
      </c>
      <c r="Y276" t="s">
        <v>38</v>
      </c>
      <c r="Z276" t="b">
        <v>1</v>
      </c>
      <c r="AB276" t="s">
        <v>39</v>
      </c>
    </row>
    <row r="277" spans="1:28" ht="21" customHeight="1" x14ac:dyDescent="0.2">
      <c r="A277" t="s">
        <v>1745</v>
      </c>
      <c r="C277">
        <v>425</v>
      </c>
      <c r="D277">
        <v>1103</v>
      </c>
      <c r="E277" t="s">
        <v>1746</v>
      </c>
      <c r="F277" t="s">
        <v>1747</v>
      </c>
      <c r="H277" t="s">
        <v>1748</v>
      </c>
      <c r="J277" t="s">
        <v>112</v>
      </c>
      <c r="K277" t="s">
        <v>113</v>
      </c>
      <c r="L277" t="s">
        <v>45</v>
      </c>
      <c r="M277" t="s">
        <v>46</v>
      </c>
      <c r="Q277" t="s">
        <v>1749</v>
      </c>
      <c r="R277" t="s">
        <v>1750</v>
      </c>
      <c r="S277" t="s">
        <v>54</v>
      </c>
      <c r="T277" t="b">
        <v>1</v>
      </c>
      <c r="U277" t="s">
        <v>37</v>
      </c>
      <c r="V277" s="1">
        <v>44006</v>
      </c>
      <c r="W277" s="1">
        <v>44006</v>
      </c>
      <c r="X277" t="s">
        <v>38</v>
      </c>
      <c r="Y277" t="s">
        <v>38</v>
      </c>
      <c r="Z277" t="b">
        <v>1</v>
      </c>
      <c r="AA277" t="s">
        <v>55</v>
      </c>
      <c r="AB277" t="s">
        <v>169</v>
      </c>
    </row>
    <row r="278" spans="1:28" ht="21" customHeight="1" x14ac:dyDescent="0.2">
      <c r="A278" t="s">
        <v>1751</v>
      </c>
      <c r="C278">
        <v>661</v>
      </c>
      <c r="D278">
        <v>36532</v>
      </c>
      <c r="E278" t="s">
        <v>1752</v>
      </c>
      <c r="F278" t="s">
        <v>1753</v>
      </c>
      <c r="H278" t="s">
        <v>1754</v>
      </c>
      <c r="I278">
        <v>518000</v>
      </c>
      <c r="J278" t="s">
        <v>112</v>
      </c>
      <c r="K278" t="s">
        <v>113</v>
      </c>
      <c r="L278" t="s">
        <v>45</v>
      </c>
      <c r="M278" t="s">
        <v>46</v>
      </c>
      <c r="N278" t="s">
        <v>1755</v>
      </c>
      <c r="P278" t="s">
        <v>1756</v>
      </c>
      <c r="Q278" t="s">
        <v>1753</v>
      </c>
      <c r="R278">
        <v>13006681592</v>
      </c>
      <c r="S278" t="s">
        <v>54</v>
      </c>
      <c r="T278" t="b">
        <v>1</v>
      </c>
      <c r="U278" t="s">
        <v>37</v>
      </c>
      <c r="V278" s="1">
        <v>45615.5</v>
      </c>
      <c r="W278" s="1">
        <v>45615.5</v>
      </c>
      <c r="X278" t="s">
        <v>38</v>
      </c>
      <c r="Y278" t="s">
        <v>38</v>
      </c>
      <c r="Z278" t="b">
        <v>1</v>
      </c>
      <c r="AA278" t="s">
        <v>55</v>
      </c>
      <c r="AB278" t="s">
        <v>56</v>
      </c>
    </row>
    <row r="279" spans="1:28" ht="21" customHeight="1" x14ac:dyDescent="0.2">
      <c r="A279" t="s">
        <v>1757</v>
      </c>
      <c r="C279">
        <v>537</v>
      </c>
      <c r="D279">
        <v>448</v>
      </c>
      <c r="E279" t="s">
        <v>1758</v>
      </c>
      <c r="F279" t="s">
        <v>1759</v>
      </c>
      <c r="H279" t="s">
        <v>1760</v>
      </c>
      <c r="J279" t="s">
        <v>112</v>
      </c>
      <c r="L279" t="s">
        <v>45</v>
      </c>
      <c r="M279" t="s">
        <v>46</v>
      </c>
      <c r="Q279" t="s">
        <v>1759</v>
      </c>
      <c r="R279" t="s">
        <v>1761</v>
      </c>
      <c r="S279" t="s">
        <v>54</v>
      </c>
      <c r="T279" t="b">
        <v>1</v>
      </c>
      <c r="U279" t="s">
        <v>37</v>
      </c>
      <c r="V279" s="1">
        <v>42859</v>
      </c>
      <c r="W279" s="1">
        <v>42859</v>
      </c>
      <c r="X279" t="s">
        <v>38</v>
      </c>
      <c r="Y279" t="s">
        <v>38</v>
      </c>
      <c r="Z279" t="b">
        <v>1</v>
      </c>
      <c r="AA279" t="s">
        <v>55</v>
      </c>
      <c r="AB279" t="s">
        <v>169</v>
      </c>
    </row>
    <row r="280" spans="1:28" ht="21" customHeight="1" x14ac:dyDescent="0.2">
      <c r="A280" t="s">
        <v>1762</v>
      </c>
      <c r="C280">
        <v>751</v>
      </c>
      <c r="D280">
        <v>39645</v>
      </c>
      <c r="E280" t="s">
        <v>1763</v>
      </c>
      <c r="F280" t="s">
        <v>1764</v>
      </c>
      <c r="H280" t="s">
        <v>1765</v>
      </c>
      <c r="I280">
        <v>518000</v>
      </c>
      <c r="J280" t="s">
        <v>1766</v>
      </c>
      <c r="K280" t="s">
        <v>113</v>
      </c>
      <c r="L280" t="s">
        <v>45</v>
      </c>
      <c r="M280" t="s">
        <v>46</v>
      </c>
      <c r="N280" t="s">
        <v>1767</v>
      </c>
      <c r="Q280" t="s">
        <v>1764</v>
      </c>
      <c r="S280" t="s">
        <v>54</v>
      </c>
      <c r="T280" t="b">
        <v>1</v>
      </c>
      <c r="U280" t="s">
        <v>37</v>
      </c>
      <c r="V280" s="1">
        <v>46001.5</v>
      </c>
      <c r="W280" s="1">
        <v>46001.5</v>
      </c>
      <c r="X280" t="s">
        <v>38</v>
      </c>
      <c r="Y280" t="s">
        <v>38</v>
      </c>
      <c r="Z280" t="b">
        <v>1</v>
      </c>
      <c r="AA280" t="s">
        <v>55</v>
      </c>
      <c r="AB280" t="s">
        <v>56</v>
      </c>
    </row>
    <row r="281" spans="1:28" ht="21" customHeight="1" x14ac:dyDescent="0.2">
      <c r="A281" t="s">
        <v>1768</v>
      </c>
      <c r="C281">
        <v>538</v>
      </c>
      <c r="D281">
        <v>34151</v>
      </c>
      <c r="E281" t="s">
        <v>1769</v>
      </c>
      <c r="F281" t="s">
        <v>1770</v>
      </c>
      <c r="H281" t="s">
        <v>1771</v>
      </c>
      <c r="I281">
        <v>518000</v>
      </c>
      <c r="J281" t="s">
        <v>580</v>
      </c>
      <c r="L281" t="s">
        <v>45</v>
      </c>
      <c r="M281" t="s">
        <v>46</v>
      </c>
      <c r="Q281" t="s">
        <v>1770</v>
      </c>
      <c r="R281">
        <v>15019224926</v>
      </c>
      <c r="S281" t="s">
        <v>54</v>
      </c>
      <c r="T281" t="b">
        <v>1</v>
      </c>
      <c r="U281" t="s">
        <v>37</v>
      </c>
      <c r="V281" s="1">
        <v>45398</v>
      </c>
      <c r="W281" s="1">
        <v>45398</v>
      </c>
      <c r="X281" t="s">
        <v>38</v>
      </c>
      <c r="Y281" t="s">
        <v>38</v>
      </c>
      <c r="Z281" t="b">
        <v>1</v>
      </c>
      <c r="AA281" t="s">
        <v>55</v>
      </c>
      <c r="AB281" t="s">
        <v>169</v>
      </c>
    </row>
    <row r="282" spans="1:28" ht="21" customHeight="1" x14ac:dyDescent="0.2">
      <c r="A282" t="s">
        <v>1772</v>
      </c>
      <c r="C282">
        <v>539</v>
      </c>
      <c r="D282">
        <v>730</v>
      </c>
      <c r="E282" t="s">
        <v>1773</v>
      </c>
      <c r="F282" t="s">
        <v>1774</v>
      </c>
      <c r="H282" t="s">
        <v>1775</v>
      </c>
      <c r="I282">
        <v>518000</v>
      </c>
      <c r="J282" t="s">
        <v>1776</v>
      </c>
      <c r="L282" t="s">
        <v>45</v>
      </c>
      <c r="M282" t="s">
        <v>46</v>
      </c>
      <c r="Q282" t="s">
        <v>1777</v>
      </c>
      <c r="R282" t="s">
        <v>1778</v>
      </c>
      <c r="S282" t="s">
        <v>54</v>
      </c>
      <c r="T282" t="b">
        <v>1</v>
      </c>
      <c r="U282" t="s">
        <v>37</v>
      </c>
      <c r="V282" s="1">
        <v>43171</v>
      </c>
      <c r="W282" s="1">
        <v>43171</v>
      </c>
      <c r="X282" t="s">
        <v>38</v>
      </c>
      <c r="Y282" t="s">
        <v>38</v>
      </c>
      <c r="Z282" t="b">
        <v>1</v>
      </c>
      <c r="AA282" t="s">
        <v>55</v>
      </c>
      <c r="AB282" t="s">
        <v>169</v>
      </c>
    </row>
    <row r="283" spans="1:28" ht="21" customHeight="1" x14ac:dyDescent="0.2">
      <c r="A283" t="s">
        <v>1779</v>
      </c>
      <c r="C283">
        <v>540</v>
      </c>
      <c r="D283">
        <v>33871</v>
      </c>
      <c r="E283" t="s">
        <v>1780</v>
      </c>
      <c r="F283" t="s">
        <v>1781</v>
      </c>
      <c r="H283" t="s">
        <v>1782</v>
      </c>
      <c r="I283">
        <v>518000</v>
      </c>
      <c r="J283" t="s">
        <v>113</v>
      </c>
      <c r="L283" t="s">
        <v>45</v>
      </c>
      <c r="M283" t="s">
        <v>46</v>
      </c>
      <c r="Q283" t="s">
        <v>1781</v>
      </c>
      <c r="R283" t="s">
        <v>1783</v>
      </c>
      <c r="S283" t="s">
        <v>54</v>
      </c>
      <c r="T283" t="b">
        <v>1</v>
      </c>
      <c r="U283" t="s">
        <v>37</v>
      </c>
      <c r="V283" s="1">
        <v>45321</v>
      </c>
      <c r="W283" s="1">
        <v>45321</v>
      </c>
      <c r="X283" t="s">
        <v>38</v>
      </c>
      <c r="Y283" t="s">
        <v>38</v>
      </c>
      <c r="Z283" t="b">
        <v>1</v>
      </c>
      <c r="AA283" t="s">
        <v>55</v>
      </c>
      <c r="AB283" t="s">
        <v>169</v>
      </c>
    </row>
    <row r="284" spans="1:28" ht="21" customHeight="1" x14ac:dyDescent="0.2">
      <c r="A284" t="s">
        <v>1784</v>
      </c>
      <c r="C284">
        <v>543</v>
      </c>
      <c r="D284">
        <v>32835</v>
      </c>
      <c r="E284" t="s">
        <v>1785</v>
      </c>
      <c r="F284" t="s">
        <v>1786</v>
      </c>
      <c r="H284" t="s">
        <v>1787</v>
      </c>
      <c r="I284">
        <v>518100</v>
      </c>
      <c r="J284" t="s">
        <v>1788</v>
      </c>
      <c r="L284" t="s">
        <v>45</v>
      </c>
      <c r="M284" t="s">
        <v>46</v>
      </c>
      <c r="Q284" t="s">
        <v>1786</v>
      </c>
      <c r="S284" t="s">
        <v>54</v>
      </c>
      <c r="T284" t="b">
        <v>1</v>
      </c>
      <c r="U284" t="s">
        <v>37</v>
      </c>
      <c r="V284" s="1">
        <v>45155</v>
      </c>
      <c r="W284" s="1">
        <v>45155</v>
      </c>
      <c r="X284" t="s">
        <v>38</v>
      </c>
      <c r="Y284" t="s">
        <v>38</v>
      </c>
      <c r="Z284" t="b">
        <v>1</v>
      </c>
      <c r="AA284" t="s">
        <v>55</v>
      </c>
      <c r="AB284" t="s">
        <v>169</v>
      </c>
    </row>
    <row r="285" spans="1:28" ht="21" customHeight="1" x14ac:dyDescent="0.2">
      <c r="A285" t="s">
        <v>1789</v>
      </c>
      <c r="C285">
        <v>749</v>
      </c>
      <c r="D285">
        <v>1069</v>
      </c>
      <c r="E285" t="s">
        <v>1790</v>
      </c>
      <c r="F285" t="s">
        <v>1791</v>
      </c>
      <c r="H285" t="s">
        <v>1792</v>
      </c>
      <c r="I285">
        <v>518107</v>
      </c>
      <c r="J285" t="s">
        <v>112</v>
      </c>
      <c r="K285" t="s">
        <v>113</v>
      </c>
      <c r="L285" t="s">
        <v>45</v>
      </c>
      <c r="M285" t="s">
        <v>46</v>
      </c>
      <c r="Q285" t="s">
        <v>1791</v>
      </c>
      <c r="R285">
        <v>8618673916226</v>
      </c>
      <c r="S285" t="s">
        <v>54</v>
      </c>
      <c r="T285" t="b">
        <v>1</v>
      </c>
      <c r="U285" t="s">
        <v>37</v>
      </c>
      <c r="V285" s="1">
        <v>45992</v>
      </c>
      <c r="W285" s="1">
        <v>45992</v>
      </c>
      <c r="X285" t="s">
        <v>38</v>
      </c>
      <c r="Y285" t="s">
        <v>38</v>
      </c>
      <c r="Z285" t="b">
        <v>1</v>
      </c>
      <c r="AA285" t="s">
        <v>55</v>
      </c>
      <c r="AB285" t="s">
        <v>56</v>
      </c>
    </row>
    <row r="286" spans="1:28" ht="21" customHeight="1" x14ac:dyDescent="0.2">
      <c r="A286" t="s">
        <v>1793</v>
      </c>
      <c r="C286">
        <v>545</v>
      </c>
      <c r="D286">
        <v>32145</v>
      </c>
      <c r="E286" t="s">
        <v>1794</v>
      </c>
      <c r="F286" t="s">
        <v>1795</v>
      </c>
      <c r="H286" t="s">
        <v>1796</v>
      </c>
      <c r="I286">
        <v>518109</v>
      </c>
      <c r="J286" t="s">
        <v>1797</v>
      </c>
      <c r="L286" t="s">
        <v>45</v>
      </c>
      <c r="M286" t="s">
        <v>46</v>
      </c>
      <c r="Q286" t="s">
        <v>1795</v>
      </c>
      <c r="S286" t="s">
        <v>54</v>
      </c>
      <c r="T286" t="b">
        <v>1</v>
      </c>
      <c r="U286" t="s">
        <v>37</v>
      </c>
      <c r="V286" s="1">
        <v>45061</v>
      </c>
      <c r="W286" s="1">
        <v>45061</v>
      </c>
      <c r="X286" t="s">
        <v>38</v>
      </c>
      <c r="Y286" t="s">
        <v>38</v>
      </c>
      <c r="Z286" t="b">
        <v>1</v>
      </c>
      <c r="AA286" t="s">
        <v>55</v>
      </c>
      <c r="AB286" t="s">
        <v>169</v>
      </c>
    </row>
    <row r="287" spans="1:28" ht="21" customHeight="1" x14ac:dyDescent="0.2">
      <c r="A287" t="s">
        <v>1798</v>
      </c>
      <c r="C287">
        <v>799</v>
      </c>
      <c r="D287">
        <v>43518</v>
      </c>
      <c r="E287" t="s">
        <v>1799</v>
      </c>
      <c r="F287" t="s">
        <v>1800</v>
      </c>
      <c r="H287" t="s">
        <v>1801</v>
      </c>
      <c r="I287">
        <v>518000</v>
      </c>
      <c r="J287" t="s">
        <v>112</v>
      </c>
      <c r="K287" t="s">
        <v>113</v>
      </c>
      <c r="L287" t="s">
        <v>45</v>
      </c>
      <c r="M287" t="s">
        <v>46</v>
      </c>
      <c r="N287" t="s">
        <v>1802</v>
      </c>
      <c r="Q287" t="s">
        <v>1800</v>
      </c>
      <c r="R287">
        <v>15914033955</v>
      </c>
      <c r="S287" t="s">
        <v>54</v>
      </c>
      <c r="T287" t="b">
        <v>1</v>
      </c>
      <c r="U287" t="s">
        <v>37</v>
      </c>
      <c r="V287" s="1">
        <v>46246.5</v>
      </c>
      <c r="W287" s="1">
        <v>46246.5</v>
      </c>
      <c r="X287" t="s">
        <v>38</v>
      </c>
      <c r="Y287" t="s">
        <v>38</v>
      </c>
      <c r="Z287" t="b">
        <v>1</v>
      </c>
      <c r="AA287" t="s">
        <v>55</v>
      </c>
      <c r="AB287" t="s">
        <v>56</v>
      </c>
    </row>
    <row r="288" spans="1:28" ht="21" customHeight="1" x14ac:dyDescent="0.2">
      <c r="A288" t="s">
        <v>1803</v>
      </c>
      <c r="C288">
        <v>546</v>
      </c>
      <c r="D288">
        <v>32146</v>
      </c>
      <c r="E288" t="s">
        <v>1804</v>
      </c>
      <c r="F288" t="s">
        <v>1805</v>
      </c>
      <c r="H288" t="s">
        <v>1806</v>
      </c>
      <c r="I288">
        <v>518000</v>
      </c>
      <c r="J288" t="s">
        <v>580</v>
      </c>
      <c r="L288" t="s">
        <v>45</v>
      </c>
      <c r="M288" t="s">
        <v>46</v>
      </c>
      <c r="Q288" t="s">
        <v>1805</v>
      </c>
      <c r="S288" t="s">
        <v>54</v>
      </c>
      <c r="T288" t="b">
        <v>1</v>
      </c>
      <c r="U288" t="s">
        <v>37</v>
      </c>
      <c r="V288" s="1">
        <v>45118</v>
      </c>
      <c r="W288" s="1">
        <v>45118</v>
      </c>
      <c r="X288" t="s">
        <v>38</v>
      </c>
      <c r="Y288" t="s">
        <v>38</v>
      </c>
      <c r="Z288" t="b">
        <v>1</v>
      </c>
      <c r="AA288" t="s">
        <v>55</v>
      </c>
      <c r="AB288" t="s">
        <v>169</v>
      </c>
    </row>
    <row r="289" spans="1:28" ht="21" customHeight="1" x14ac:dyDescent="0.2">
      <c r="A289" t="s">
        <v>1807</v>
      </c>
      <c r="C289">
        <v>763</v>
      </c>
      <c r="D289">
        <v>41136</v>
      </c>
      <c r="E289" t="s">
        <v>1808</v>
      </c>
      <c r="H289" t="s">
        <v>1809</v>
      </c>
      <c r="I289">
        <v>5181000</v>
      </c>
      <c r="J289" t="s">
        <v>53</v>
      </c>
      <c r="K289" t="s">
        <v>1810</v>
      </c>
      <c r="L289" t="s">
        <v>45</v>
      </c>
      <c r="M289" t="s">
        <v>46</v>
      </c>
      <c r="N289" t="s">
        <v>1811</v>
      </c>
      <c r="Q289" t="s">
        <v>1812</v>
      </c>
      <c r="R289">
        <v>15674608270</v>
      </c>
      <c r="S289" t="s">
        <v>54</v>
      </c>
      <c r="T289" t="b">
        <v>1</v>
      </c>
      <c r="U289" t="s">
        <v>37</v>
      </c>
      <c r="V289" s="1">
        <v>46111.5</v>
      </c>
      <c r="W289" s="1">
        <v>46111.5</v>
      </c>
      <c r="X289" t="s">
        <v>38</v>
      </c>
      <c r="Y289" t="s">
        <v>38</v>
      </c>
      <c r="Z289" t="b">
        <v>1</v>
      </c>
      <c r="AA289" t="s">
        <v>55</v>
      </c>
      <c r="AB289" t="s">
        <v>56</v>
      </c>
    </row>
    <row r="290" spans="1:28" ht="21" customHeight="1" x14ac:dyDescent="0.2">
      <c r="A290" t="s">
        <v>1813</v>
      </c>
      <c r="C290">
        <v>547</v>
      </c>
      <c r="D290">
        <v>32833</v>
      </c>
      <c r="E290" t="s">
        <v>1814</v>
      </c>
      <c r="F290" t="s">
        <v>1815</v>
      </c>
      <c r="H290" t="s">
        <v>1816</v>
      </c>
      <c r="I290">
        <v>518126</v>
      </c>
      <c r="J290" t="s">
        <v>113</v>
      </c>
      <c r="L290" t="s">
        <v>45</v>
      </c>
      <c r="M290" t="s">
        <v>46</v>
      </c>
      <c r="Q290" t="s">
        <v>1815</v>
      </c>
      <c r="S290" t="s">
        <v>54</v>
      </c>
      <c r="T290" t="b">
        <v>1</v>
      </c>
      <c r="U290" t="s">
        <v>37</v>
      </c>
      <c r="V290" s="1">
        <v>45182</v>
      </c>
      <c r="W290" s="1">
        <v>45182</v>
      </c>
      <c r="X290" t="s">
        <v>38</v>
      </c>
      <c r="Y290" t="s">
        <v>38</v>
      </c>
      <c r="Z290" t="b">
        <v>1</v>
      </c>
      <c r="AA290" t="s">
        <v>55</v>
      </c>
      <c r="AB290" t="s">
        <v>169</v>
      </c>
    </row>
    <row r="291" spans="1:28" ht="21" customHeight="1" x14ac:dyDescent="0.2">
      <c r="A291" t="s">
        <v>1817</v>
      </c>
      <c r="C291">
        <v>736</v>
      </c>
      <c r="D291">
        <v>38710</v>
      </c>
      <c r="E291" t="s">
        <v>1818</v>
      </c>
      <c r="F291" t="s">
        <v>1819</v>
      </c>
      <c r="H291" t="s">
        <v>1820</v>
      </c>
      <c r="I291">
        <v>518000</v>
      </c>
      <c r="J291" t="s">
        <v>112</v>
      </c>
      <c r="K291" t="s">
        <v>113</v>
      </c>
      <c r="L291" t="s">
        <v>45</v>
      </c>
      <c r="M291" t="s">
        <v>46</v>
      </c>
      <c r="N291" t="s">
        <v>1821</v>
      </c>
      <c r="Q291" t="s">
        <v>1819</v>
      </c>
      <c r="S291" t="s">
        <v>54</v>
      </c>
      <c r="T291" t="b">
        <v>1</v>
      </c>
      <c r="U291" t="s">
        <v>37</v>
      </c>
      <c r="V291" s="1">
        <v>45881.5</v>
      </c>
      <c r="W291" s="1">
        <v>45881.5</v>
      </c>
      <c r="X291" t="s">
        <v>38</v>
      </c>
      <c r="Y291" t="s">
        <v>38</v>
      </c>
      <c r="Z291" t="b">
        <v>1</v>
      </c>
      <c r="AA291" t="s">
        <v>55</v>
      </c>
      <c r="AB291" t="s">
        <v>56</v>
      </c>
    </row>
    <row r="292" spans="1:28" ht="21" customHeight="1" x14ac:dyDescent="0.2">
      <c r="A292" t="s">
        <v>1822</v>
      </c>
      <c r="C292">
        <v>673</v>
      </c>
      <c r="D292">
        <v>36938</v>
      </c>
      <c r="E292" t="s">
        <v>1823</v>
      </c>
      <c r="F292" t="s">
        <v>1824</v>
      </c>
      <c r="H292" t="s">
        <v>1825</v>
      </c>
      <c r="I292">
        <v>138589</v>
      </c>
      <c r="J292" t="s">
        <v>1826</v>
      </c>
      <c r="L292" t="s">
        <v>586</v>
      </c>
      <c r="M292" t="s">
        <v>587</v>
      </c>
      <c r="N292" t="s">
        <v>1827</v>
      </c>
      <c r="Q292" t="s">
        <v>1824</v>
      </c>
      <c r="S292" t="s">
        <v>54</v>
      </c>
      <c r="T292" t="b">
        <v>1</v>
      </c>
      <c r="U292" t="s">
        <v>37</v>
      </c>
      <c r="V292" s="1">
        <v>45665.5</v>
      </c>
      <c r="W292" s="1">
        <v>45665.5</v>
      </c>
      <c r="X292" t="s">
        <v>38</v>
      </c>
      <c r="Y292" t="s">
        <v>38</v>
      </c>
      <c r="Z292" t="b">
        <v>1</v>
      </c>
      <c r="AA292" t="s">
        <v>55</v>
      </c>
      <c r="AB292" t="s">
        <v>56</v>
      </c>
    </row>
    <row r="293" spans="1:28" ht="21" customHeight="1" x14ac:dyDescent="0.2">
      <c r="A293" t="s">
        <v>1828</v>
      </c>
      <c r="C293">
        <v>760</v>
      </c>
      <c r="D293">
        <v>40768</v>
      </c>
      <c r="E293" t="s">
        <v>1829</v>
      </c>
      <c r="F293" t="s">
        <v>1830</v>
      </c>
      <c r="H293" t="s">
        <v>1831</v>
      </c>
      <c r="I293">
        <v>310012</v>
      </c>
      <c r="J293" t="s">
        <v>1832</v>
      </c>
      <c r="K293" t="s">
        <v>1833</v>
      </c>
      <c r="L293" t="s">
        <v>45</v>
      </c>
      <c r="M293" t="s">
        <v>46</v>
      </c>
      <c r="N293" t="s">
        <v>1834</v>
      </c>
      <c r="Q293" t="s">
        <v>1830</v>
      </c>
      <c r="R293">
        <f>86-18680310570</f>
        <v>-18680310484</v>
      </c>
      <c r="S293" t="s">
        <v>36</v>
      </c>
      <c r="T293" t="b">
        <v>1</v>
      </c>
      <c r="U293" t="s">
        <v>37</v>
      </c>
      <c r="V293" s="1">
        <v>46083.5</v>
      </c>
      <c r="W293" s="1">
        <v>46083.5</v>
      </c>
      <c r="X293" t="s">
        <v>38</v>
      </c>
      <c r="Y293" t="s">
        <v>38</v>
      </c>
      <c r="Z293" t="b">
        <v>1</v>
      </c>
      <c r="AB293" t="s">
        <v>39</v>
      </c>
    </row>
    <row r="294" spans="1:28" ht="21" customHeight="1" x14ac:dyDescent="0.2">
      <c r="A294" t="s">
        <v>1835</v>
      </c>
      <c r="C294">
        <v>743</v>
      </c>
      <c r="D294">
        <v>39258</v>
      </c>
      <c r="E294" t="s">
        <v>1836</v>
      </c>
      <c r="F294" t="s">
        <v>1837</v>
      </c>
      <c r="H294" t="s">
        <v>1838</v>
      </c>
      <c r="I294">
        <v>29301</v>
      </c>
      <c r="J294" t="s">
        <v>1839</v>
      </c>
      <c r="K294" t="s">
        <v>1840</v>
      </c>
      <c r="L294" t="s">
        <v>593</v>
      </c>
      <c r="M294" t="s">
        <v>594</v>
      </c>
      <c r="N294" t="s">
        <v>1841</v>
      </c>
      <c r="Q294" t="s">
        <v>1842</v>
      </c>
      <c r="S294" t="s">
        <v>36</v>
      </c>
      <c r="T294" t="b">
        <v>1</v>
      </c>
      <c r="U294" t="s">
        <v>37</v>
      </c>
      <c r="V294" s="1">
        <v>45953.5</v>
      </c>
      <c r="W294" s="1">
        <v>45953.5</v>
      </c>
      <c r="X294" t="s">
        <v>38</v>
      </c>
      <c r="Y294" t="s">
        <v>38</v>
      </c>
      <c r="Z294" t="b">
        <v>1</v>
      </c>
      <c r="AA294" t="s">
        <v>55</v>
      </c>
      <c r="AB294" t="s">
        <v>39</v>
      </c>
    </row>
    <row r="295" spans="1:28" ht="21" customHeight="1" x14ac:dyDescent="0.2">
      <c r="A295" t="s">
        <v>1843</v>
      </c>
      <c r="C295">
        <v>549</v>
      </c>
      <c r="D295">
        <v>322</v>
      </c>
      <c r="E295" t="s">
        <v>1844</v>
      </c>
      <c r="F295" t="s">
        <v>1845</v>
      </c>
      <c r="H295" t="s">
        <v>1846</v>
      </c>
      <c r="J295" t="s">
        <v>1847</v>
      </c>
      <c r="L295" t="s">
        <v>104</v>
      </c>
      <c r="M295" t="s">
        <v>105</v>
      </c>
      <c r="Q295" t="s">
        <v>1848</v>
      </c>
      <c r="R295" t="s">
        <v>1849</v>
      </c>
      <c r="S295" t="s">
        <v>36</v>
      </c>
      <c r="T295" t="b">
        <v>1</v>
      </c>
      <c r="U295" t="s">
        <v>37</v>
      </c>
      <c r="V295" s="1">
        <v>42143</v>
      </c>
      <c r="W295" s="1">
        <v>42143</v>
      </c>
      <c r="X295" t="s">
        <v>38</v>
      </c>
      <c r="Y295" t="s">
        <v>38</v>
      </c>
      <c r="Z295" t="b">
        <v>1</v>
      </c>
      <c r="AA295" t="s">
        <v>55</v>
      </c>
      <c r="AB295" t="s">
        <v>56</v>
      </c>
    </row>
    <row r="296" spans="1:28" ht="21" customHeight="1" x14ac:dyDescent="0.2">
      <c r="A296" t="s">
        <v>1850</v>
      </c>
      <c r="C296">
        <v>777</v>
      </c>
      <c r="D296">
        <v>42129</v>
      </c>
      <c r="E296" t="s">
        <v>1851</v>
      </c>
      <c r="F296" t="s">
        <v>1852</v>
      </c>
      <c r="H296" t="s">
        <v>1853</v>
      </c>
      <c r="I296" t="s">
        <v>1854</v>
      </c>
      <c r="J296" t="s">
        <v>1855</v>
      </c>
      <c r="K296" t="s">
        <v>1856</v>
      </c>
      <c r="L296" t="s">
        <v>176</v>
      </c>
      <c r="M296" t="s">
        <v>177</v>
      </c>
      <c r="N296" t="s">
        <v>1857</v>
      </c>
      <c r="Q296" t="s">
        <v>1852</v>
      </c>
      <c r="R296">
        <v>31852733380</v>
      </c>
      <c r="S296" t="s">
        <v>54</v>
      </c>
      <c r="T296" t="b">
        <v>1</v>
      </c>
      <c r="U296" t="s">
        <v>37</v>
      </c>
      <c r="V296" s="1">
        <v>46168.5</v>
      </c>
      <c r="W296" s="1">
        <v>46168.5</v>
      </c>
      <c r="X296" t="s">
        <v>38</v>
      </c>
      <c r="Y296" t="s">
        <v>38</v>
      </c>
      <c r="Z296" t="b">
        <v>1</v>
      </c>
      <c r="AA296" t="s">
        <v>55</v>
      </c>
      <c r="AB296" t="s">
        <v>56</v>
      </c>
    </row>
    <row r="297" spans="1:28" ht="21" customHeight="1" x14ac:dyDescent="0.2">
      <c r="A297" t="s">
        <v>1858</v>
      </c>
      <c r="C297">
        <v>776</v>
      </c>
      <c r="D297">
        <v>42127</v>
      </c>
      <c r="E297" t="s">
        <v>1859</v>
      </c>
      <c r="F297" t="s">
        <v>1860</v>
      </c>
      <c r="H297" t="s">
        <v>1861</v>
      </c>
      <c r="I297">
        <v>511450</v>
      </c>
      <c r="J297" t="s">
        <v>1862</v>
      </c>
      <c r="K297" t="s">
        <v>1863</v>
      </c>
      <c r="L297" t="s">
        <v>45</v>
      </c>
      <c r="M297" t="s">
        <v>46</v>
      </c>
      <c r="N297" t="s">
        <v>1864</v>
      </c>
      <c r="Q297" t="s">
        <v>1860</v>
      </c>
      <c r="R297" t="s">
        <v>1865</v>
      </c>
      <c r="S297" t="s">
        <v>36</v>
      </c>
      <c r="T297" t="b">
        <v>1</v>
      </c>
      <c r="U297" t="s">
        <v>37</v>
      </c>
      <c r="V297" s="1">
        <v>46168.5</v>
      </c>
      <c r="W297" s="1">
        <v>46168.5</v>
      </c>
      <c r="X297" t="s">
        <v>38</v>
      </c>
      <c r="Y297" t="s">
        <v>38</v>
      </c>
      <c r="Z297" t="b">
        <v>1</v>
      </c>
      <c r="AA297" t="s">
        <v>55</v>
      </c>
      <c r="AB297" t="s">
        <v>39</v>
      </c>
    </row>
    <row r="298" spans="1:28" ht="21" customHeight="1" x14ac:dyDescent="0.2">
      <c r="A298" t="s">
        <v>1866</v>
      </c>
      <c r="C298">
        <v>550</v>
      </c>
      <c r="D298">
        <v>1194</v>
      </c>
      <c r="E298" t="s">
        <v>1867</v>
      </c>
      <c r="F298" t="s">
        <v>1868</v>
      </c>
      <c r="H298" t="s">
        <v>1869</v>
      </c>
      <c r="I298">
        <v>30659</v>
      </c>
      <c r="J298" t="s">
        <v>1870</v>
      </c>
      <c r="L298" t="s">
        <v>62</v>
      </c>
      <c r="M298" t="s">
        <v>63</v>
      </c>
      <c r="Q298" t="s">
        <v>1871</v>
      </c>
      <c r="R298">
        <v>4915222851957</v>
      </c>
      <c r="S298" t="s">
        <v>54</v>
      </c>
      <c r="T298" t="b">
        <v>1</v>
      </c>
      <c r="U298" t="s">
        <v>37</v>
      </c>
      <c r="V298" s="1">
        <v>44385</v>
      </c>
      <c r="W298" s="1">
        <v>44442</v>
      </c>
      <c r="X298" t="s">
        <v>38</v>
      </c>
      <c r="Y298" t="s">
        <v>38</v>
      </c>
      <c r="Z298" t="b">
        <v>1</v>
      </c>
      <c r="AA298" t="s">
        <v>55</v>
      </c>
      <c r="AB298" t="s">
        <v>39</v>
      </c>
    </row>
    <row r="299" spans="1:28" ht="21" customHeight="1" x14ac:dyDescent="0.2">
      <c r="A299" t="s">
        <v>1872</v>
      </c>
      <c r="C299">
        <v>551</v>
      </c>
      <c r="D299">
        <v>627</v>
      </c>
      <c r="E299" t="s">
        <v>1873</v>
      </c>
      <c r="F299" t="s">
        <v>1874</v>
      </c>
      <c r="H299" t="s">
        <v>1875</v>
      </c>
      <c r="I299" t="s">
        <v>1876</v>
      </c>
      <c r="J299" t="s">
        <v>834</v>
      </c>
      <c r="L299" t="s">
        <v>198</v>
      </c>
      <c r="M299" t="s">
        <v>199</v>
      </c>
      <c r="Q299" t="s">
        <v>1877</v>
      </c>
      <c r="R299">
        <f>81-50-3750-4682</f>
        <v>-8401</v>
      </c>
      <c r="S299" t="s">
        <v>36</v>
      </c>
      <c r="T299" t="b">
        <v>1</v>
      </c>
      <c r="U299" t="s">
        <v>37</v>
      </c>
      <c r="V299" s="1">
        <v>40956</v>
      </c>
      <c r="W299" s="1">
        <v>43101</v>
      </c>
      <c r="X299" t="s">
        <v>38</v>
      </c>
      <c r="Y299" t="s">
        <v>38</v>
      </c>
      <c r="Z299" t="b">
        <v>1</v>
      </c>
      <c r="AA299" t="s">
        <v>55</v>
      </c>
      <c r="AB299" t="s">
        <v>39</v>
      </c>
    </row>
    <row r="300" spans="1:28" ht="21" customHeight="1" x14ac:dyDescent="0.2">
      <c r="A300" t="s">
        <v>1878</v>
      </c>
      <c r="C300">
        <v>552</v>
      </c>
      <c r="D300">
        <v>838</v>
      </c>
      <c r="E300" t="s">
        <v>1879</v>
      </c>
      <c r="F300" t="s">
        <v>1880</v>
      </c>
      <c r="H300" t="s">
        <v>1881</v>
      </c>
      <c r="I300">
        <v>201203</v>
      </c>
      <c r="J300" t="s">
        <v>1446</v>
      </c>
      <c r="L300" t="s">
        <v>45</v>
      </c>
      <c r="M300" t="s">
        <v>46</v>
      </c>
      <c r="Q300" t="s">
        <v>1882</v>
      </c>
      <c r="R300" t="s">
        <v>1883</v>
      </c>
      <c r="S300" t="s">
        <v>36</v>
      </c>
      <c r="T300" t="b">
        <v>1</v>
      </c>
      <c r="U300" t="s">
        <v>37</v>
      </c>
      <c r="V300" s="1">
        <v>43251</v>
      </c>
      <c r="W300" s="1">
        <v>43251</v>
      </c>
      <c r="X300" t="s">
        <v>38</v>
      </c>
      <c r="Y300" t="s">
        <v>38</v>
      </c>
      <c r="Z300" t="b">
        <v>1</v>
      </c>
      <c r="AA300" t="s">
        <v>55</v>
      </c>
      <c r="AB300" t="s">
        <v>169</v>
      </c>
    </row>
    <row r="301" spans="1:28" ht="21" customHeight="1" x14ac:dyDescent="0.2">
      <c r="A301" t="s">
        <v>1884</v>
      </c>
      <c r="C301">
        <v>553</v>
      </c>
      <c r="D301">
        <v>452</v>
      </c>
      <c r="E301" t="s">
        <v>1885</v>
      </c>
      <c r="F301" t="s">
        <v>1886</v>
      </c>
      <c r="H301" t="s">
        <v>1887</v>
      </c>
      <c r="J301" t="s">
        <v>1888</v>
      </c>
      <c r="L301" t="s">
        <v>104</v>
      </c>
      <c r="M301" t="s">
        <v>105</v>
      </c>
      <c r="Q301" t="s">
        <v>1889</v>
      </c>
      <c r="R301" t="s">
        <v>1890</v>
      </c>
      <c r="S301" t="s">
        <v>54</v>
      </c>
      <c r="T301" t="b">
        <v>1</v>
      </c>
      <c r="U301" t="s">
        <v>37</v>
      </c>
      <c r="V301" s="1">
        <v>42871</v>
      </c>
      <c r="W301" s="1">
        <v>42871</v>
      </c>
      <c r="X301" t="s">
        <v>38</v>
      </c>
      <c r="Y301" t="s">
        <v>38</v>
      </c>
      <c r="Z301" t="b">
        <v>1</v>
      </c>
      <c r="AA301" t="s">
        <v>55</v>
      </c>
      <c r="AB301" t="s">
        <v>169</v>
      </c>
    </row>
    <row r="302" spans="1:28" ht="21" customHeight="1" x14ac:dyDescent="0.2">
      <c r="A302" t="s">
        <v>1891</v>
      </c>
      <c r="C302">
        <v>555</v>
      </c>
      <c r="D302">
        <v>1154</v>
      </c>
      <c r="E302" t="s">
        <v>1892</v>
      </c>
      <c r="F302" t="s">
        <v>1893</v>
      </c>
      <c r="H302" t="s">
        <v>1894</v>
      </c>
      <c r="I302">
        <v>97478</v>
      </c>
      <c r="J302" t="s">
        <v>1895</v>
      </c>
      <c r="L302" t="s">
        <v>33</v>
      </c>
      <c r="M302" t="s">
        <v>34</v>
      </c>
      <c r="Q302" t="s">
        <v>1893</v>
      </c>
      <c r="R302" t="s">
        <v>1896</v>
      </c>
      <c r="S302" t="s">
        <v>54</v>
      </c>
      <c r="T302" t="b">
        <v>1</v>
      </c>
      <c r="U302" t="s">
        <v>37</v>
      </c>
      <c r="V302" s="1">
        <v>44225</v>
      </c>
      <c r="W302" s="1">
        <v>44225</v>
      </c>
      <c r="X302" t="s">
        <v>38</v>
      </c>
      <c r="Y302" t="s">
        <v>38</v>
      </c>
      <c r="Z302" t="b">
        <v>1</v>
      </c>
      <c r="AB302" t="s">
        <v>39</v>
      </c>
    </row>
    <row r="303" spans="1:28" ht="21" customHeight="1" x14ac:dyDescent="0.2">
      <c r="A303" t="s">
        <v>1897</v>
      </c>
      <c r="C303">
        <v>556</v>
      </c>
      <c r="D303">
        <v>223</v>
      </c>
      <c r="E303" t="s">
        <v>1898</v>
      </c>
      <c r="F303" t="s">
        <v>1899</v>
      </c>
      <c r="H303" t="s">
        <v>1900</v>
      </c>
      <c r="I303">
        <v>1228</v>
      </c>
      <c r="J303" t="s">
        <v>1901</v>
      </c>
      <c r="L303" t="s">
        <v>1440</v>
      </c>
      <c r="M303" t="s">
        <v>1441</v>
      </c>
      <c r="Q303" t="s">
        <v>1899</v>
      </c>
      <c r="R303">
        <v>390957403052</v>
      </c>
      <c r="S303" t="s">
        <v>131</v>
      </c>
      <c r="T303" t="b">
        <v>1</v>
      </c>
      <c r="U303" t="s">
        <v>37</v>
      </c>
      <c r="V303" s="1">
        <v>40449</v>
      </c>
      <c r="W303" s="1">
        <v>41582</v>
      </c>
      <c r="X303" t="s">
        <v>38</v>
      </c>
      <c r="Y303" t="s">
        <v>38</v>
      </c>
      <c r="Z303" t="b">
        <v>1</v>
      </c>
      <c r="AA303" t="s">
        <v>55</v>
      </c>
      <c r="AB303" t="s">
        <v>156</v>
      </c>
    </row>
    <row r="304" spans="1:28" ht="21" customHeight="1" x14ac:dyDescent="0.2">
      <c r="A304" t="s">
        <v>1902</v>
      </c>
      <c r="C304">
        <v>557</v>
      </c>
      <c r="D304">
        <v>466</v>
      </c>
      <c r="E304" t="s">
        <v>1903</v>
      </c>
      <c r="F304" t="s">
        <v>1904</v>
      </c>
      <c r="H304" t="s">
        <v>1905</v>
      </c>
      <c r="I304">
        <v>536204</v>
      </c>
      <c r="J304" t="s">
        <v>586</v>
      </c>
      <c r="L304" t="s">
        <v>586</v>
      </c>
      <c r="M304" t="s">
        <v>587</v>
      </c>
      <c r="Q304" t="s">
        <v>1904</v>
      </c>
      <c r="R304" t="s">
        <v>1906</v>
      </c>
      <c r="S304" t="s">
        <v>54</v>
      </c>
      <c r="T304" t="b">
        <v>1</v>
      </c>
      <c r="U304" t="s">
        <v>37</v>
      </c>
      <c r="V304" s="1">
        <v>42914</v>
      </c>
      <c r="W304" s="1">
        <v>42914</v>
      </c>
      <c r="X304" t="s">
        <v>38</v>
      </c>
      <c r="Y304" t="s">
        <v>38</v>
      </c>
      <c r="Z304" t="b">
        <v>1</v>
      </c>
      <c r="AA304" t="s">
        <v>55</v>
      </c>
      <c r="AB304" t="s">
        <v>56</v>
      </c>
    </row>
    <row r="305" spans="1:28" ht="21" customHeight="1" x14ac:dyDescent="0.2">
      <c r="A305" t="s">
        <v>1907</v>
      </c>
      <c r="C305">
        <v>561</v>
      </c>
      <c r="D305">
        <v>32147</v>
      </c>
      <c r="E305" t="s">
        <v>1908</v>
      </c>
      <c r="F305" t="s">
        <v>1909</v>
      </c>
      <c r="H305" t="s">
        <v>1910</v>
      </c>
      <c r="I305">
        <v>518132</v>
      </c>
      <c r="J305" t="s">
        <v>1911</v>
      </c>
      <c r="L305" t="s">
        <v>45</v>
      </c>
      <c r="M305" t="s">
        <v>46</v>
      </c>
      <c r="Q305" t="s">
        <v>1909</v>
      </c>
      <c r="S305" t="s">
        <v>54</v>
      </c>
      <c r="T305" t="b">
        <v>1</v>
      </c>
      <c r="U305" t="s">
        <v>37</v>
      </c>
      <c r="V305" s="1">
        <v>45029</v>
      </c>
      <c r="W305" s="1">
        <v>45029</v>
      </c>
      <c r="X305" t="s">
        <v>38</v>
      </c>
      <c r="Y305" t="s">
        <v>38</v>
      </c>
      <c r="Z305" t="b">
        <v>1</v>
      </c>
      <c r="AA305" t="s">
        <v>55</v>
      </c>
      <c r="AB305" t="s">
        <v>169</v>
      </c>
    </row>
    <row r="306" spans="1:28" ht="21" customHeight="1" x14ac:dyDescent="0.2">
      <c r="A306" t="s">
        <v>1912</v>
      </c>
      <c r="C306">
        <v>562</v>
      </c>
      <c r="D306">
        <v>127</v>
      </c>
      <c r="E306" t="s">
        <v>1913</v>
      </c>
      <c r="F306" t="s">
        <v>1914</v>
      </c>
      <c r="H306" t="s">
        <v>1915</v>
      </c>
      <c r="I306" t="s">
        <v>1916</v>
      </c>
      <c r="J306" t="s">
        <v>834</v>
      </c>
      <c r="L306" t="s">
        <v>198</v>
      </c>
      <c r="M306" t="s">
        <v>199</v>
      </c>
      <c r="Q306" t="s">
        <v>1914</v>
      </c>
      <c r="R306">
        <f>81-3-5201-7315</f>
        <v>-12438</v>
      </c>
      <c r="S306" t="s">
        <v>36</v>
      </c>
      <c r="T306" t="b">
        <v>1</v>
      </c>
      <c r="U306" t="s">
        <v>37</v>
      </c>
      <c r="V306" s="1">
        <v>41016</v>
      </c>
      <c r="W306" s="1">
        <v>41016</v>
      </c>
      <c r="X306" t="s">
        <v>38</v>
      </c>
      <c r="Y306" t="s">
        <v>38</v>
      </c>
      <c r="Z306" t="b">
        <v>1</v>
      </c>
      <c r="AA306" t="s">
        <v>55</v>
      </c>
      <c r="AB306" t="s">
        <v>169</v>
      </c>
    </row>
    <row r="307" spans="1:28" ht="21" customHeight="1" x14ac:dyDescent="0.2">
      <c r="A307" t="s">
        <v>1917</v>
      </c>
      <c r="C307">
        <v>636</v>
      </c>
      <c r="D307">
        <v>34482</v>
      </c>
      <c r="E307" t="s">
        <v>1918</v>
      </c>
      <c r="F307" t="s">
        <v>1919</v>
      </c>
      <c r="H307" t="s">
        <v>1920</v>
      </c>
      <c r="I307">
        <v>94304</v>
      </c>
      <c r="J307" t="s">
        <v>1921</v>
      </c>
      <c r="K307" t="s">
        <v>1922</v>
      </c>
      <c r="L307" t="s">
        <v>33</v>
      </c>
      <c r="M307" t="s">
        <v>34</v>
      </c>
      <c r="S307" t="s">
        <v>36</v>
      </c>
      <c r="T307" t="b">
        <v>1</v>
      </c>
      <c r="U307" t="s">
        <v>37</v>
      </c>
      <c r="V307" s="1">
        <v>45412.5</v>
      </c>
      <c r="W307" s="1">
        <v>45412.5</v>
      </c>
      <c r="X307" t="s">
        <v>38</v>
      </c>
      <c r="Y307" t="s">
        <v>38</v>
      </c>
      <c r="Z307" t="b">
        <v>1</v>
      </c>
      <c r="AA307" t="s">
        <v>55</v>
      </c>
      <c r="AB307" t="s">
        <v>156</v>
      </c>
    </row>
    <row r="308" spans="1:28" ht="21" customHeight="1" x14ac:dyDescent="0.2">
      <c r="A308" t="s">
        <v>1923</v>
      </c>
      <c r="C308">
        <v>755</v>
      </c>
      <c r="D308">
        <v>6</v>
      </c>
      <c r="E308" t="s">
        <v>1924</v>
      </c>
      <c r="F308" t="s">
        <v>1925</v>
      </c>
      <c r="H308" t="s">
        <v>1926</v>
      </c>
      <c r="I308">
        <v>75243</v>
      </c>
      <c r="J308" t="s">
        <v>1927</v>
      </c>
      <c r="K308" t="s">
        <v>341</v>
      </c>
      <c r="L308" t="s">
        <v>33</v>
      </c>
      <c r="M308" t="s">
        <v>34</v>
      </c>
      <c r="N308" t="s">
        <v>1928</v>
      </c>
      <c r="R308">
        <v>12145779771</v>
      </c>
      <c r="S308" t="s">
        <v>36</v>
      </c>
      <c r="T308" t="b">
        <v>1</v>
      </c>
      <c r="U308" t="s">
        <v>37</v>
      </c>
      <c r="V308" s="1">
        <v>40449</v>
      </c>
      <c r="W308" s="1">
        <v>46028</v>
      </c>
      <c r="X308" t="s">
        <v>38</v>
      </c>
      <c r="Y308" t="s">
        <v>38</v>
      </c>
      <c r="Z308" t="b">
        <v>1</v>
      </c>
      <c r="AA308" t="s">
        <v>55</v>
      </c>
      <c r="AB308" t="s">
        <v>39</v>
      </c>
    </row>
    <row r="309" spans="1:28" ht="21" customHeight="1" x14ac:dyDescent="0.2">
      <c r="A309" t="s">
        <v>1929</v>
      </c>
      <c r="C309">
        <v>637</v>
      </c>
      <c r="D309">
        <v>35623</v>
      </c>
      <c r="E309" t="s">
        <v>1930</v>
      </c>
      <c r="F309" t="s">
        <v>1931</v>
      </c>
      <c r="H309" t="s">
        <v>1932</v>
      </c>
      <c r="I309">
        <v>300470</v>
      </c>
      <c r="J309" t="s">
        <v>1933</v>
      </c>
      <c r="K309" t="s">
        <v>1934</v>
      </c>
      <c r="L309" t="s">
        <v>45</v>
      </c>
      <c r="M309" t="s">
        <v>46</v>
      </c>
      <c r="N309" t="s">
        <v>1935</v>
      </c>
      <c r="Q309" t="s">
        <v>1931</v>
      </c>
      <c r="S309" t="s">
        <v>54</v>
      </c>
      <c r="T309" t="b">
        <v>1</v>
      </c>
      <c r="U309" t="s">
        <v>37</v>
      </c>
      <c r="V309" s="1">
        <v>45554.5</v>
      </c>
      <c r="W309" s="1">
        <v>45554.5</v>
      </c>
      <c r="X309" t="s">
        <v>38</v>
      </c>
      <c r="Y309" t="s">
        <v>38</v>
      </c>
      <c r="Z309" t="b">
        <v>1</v>
      </c>
      <c r="AB309" t="s">
        <v>619</v>
      </c>
    </row>
    <row r="310" spans="1:28" ht="21" customHeight="1" x14ac:dyDescent="0.2">
      <c r="A310" t="s">
        <v>1936</v>
      </c>
      <c r="C310">
        <v>571</v>
      </c>
      <c r="D310">
        <v>32149</v>
      </c>
      <c r="E310" t="s">
        <v>1937</v>
      </c>
      <c r="F310" t="s">
        <v>1938</v>
      </c>
      <c r="H310" t="s">
        <v>1939</v>
      </c>
      <c r="I310" t="s">
        <v>1940</v>
      </c>
      <c r="J310" t="s">
        <v>217</v>
      </c>
      <c r="L310" t="s">
        <v>45</v>
      </c>
      <c r="M310" t="s">
        <v>46</v>
      </c>
      <c r="Q310" t="s">
        <v>1938</v>
      </c>
      <c r="R310">
        <f>86-13693361665</f>
        <v>-13693361579</v>
      </c>
      <c r="S310" t="s">
        <v>54</v>
      </c>
      <c r="T310" t="b">
        <v>1</v>
      </c>
      <c r="U310" t="s">
        <v>37</v>
      </c>
      <c r="V310" s="1">
        <v>45082</v>
      </c>
      <c r="W310" s="1">
        <v>45082.5</v>
      </c>
      <c r="X310" t="s">
        <v>38</v>
      </c>
      <c r="Y310" t="s">
        <v>38</v>
      </c>
      <c r="Z310" t="b">
        <v>1</v>
      </c>
      <c r="AB310" t="s">
        <v>298</v>
      </c>
    </row>
    <row r="311" spans="1:28" ht="21" customHeight="1" x14ac:dyDescent="0.2">
      <c r="A311" t="s">
        <v>1941</v>
      </c>
      <c r="C311">
        <v>572</v>
      </c>
      <c r="D311">
        <v>1142</v>
      </c>
      <c r="E311" t="s">
        <v>1942</v>
      </c>
      <c r="F311" t="s">
        <v>1943</v>
      </c>
      <c r="H311" t="s">
        <v>1944</v>
      </c>
      <c r="I311" t="s">
        <v>1945</v>
      </c>
      <c r="J311" t="s">
        <v>1946</v>
      </c>
      <c r="L311" t="s">
        <v>198</v>
      </c>
      <c r="M311" t="s">
        <v>199</v>
      </c>
      <c r="Q311" t="s">
        <v>1943</v>
      </c>
      <c r="R311">
        <f>81-90-5335-6379</f>
        <v>-11723</v>
      </c>
      <c r="S311" t="s">
        <v>131</v>
      </c>
      <c r="T311" t="b">
        <v>1</v>
      </c>
      <c r="U311" t="s">
        <v>37</v>
      </c>
      <c r="V311" s="1">
        <v>44188</v>
      </c>
      <c r="W311" s="1">
        <v>44188</v>
      </c>
      <c r="X311" t="s">
        <v>38</v>
      </c>
      <c r="Y311" t="s">
        <v>38</v>
      </c>
      <c r="Z311" t="b">
        <v>1</v>
      </c>
      <c r="AB311" t="s">
        <v>298</v>
      </c>
    </row>
    <row r="312" spans="1:28" ht="21" customHeight="1" x14ac:dyDescent="0.2">
      <c r="A312" t="s">
        <v>1947</v>
      </c>
      <c r="C312">
        <v>573</v>
      </c>
      <c r="D312">
        <v>242</v>
      </c>
      <c r="E312" t="s">
        <v>1948</v>
      </c>
      <c r="F312" t="s">
        <v>1949</v>
      </c>
      <c r="H312" t="s">
        <v>1950</v>
      </c>
      <c r="I312" t="s">
        <v>1951</v>
      </c>
      <c r="J312" t="s">
        <v>1952</v>
      </c>
      <c r="K312" t="s">
        <v>1054</v>
      </c>
      <c r="L312" t="s">
        <v>104</v>
      </c>
      <c r="M312" t="s">
        <v>105</v>
      </c>
      <c r="Q312" t="s">
        <v>1949</v>
      </c>
      <c r="R312">
        <f>82-31-724-135</f>
        <v>-808</v>
      </c>
      <c r="S312" t="s">
        <v>131</v>
      </c>
      <c r="T312" t="b">
        <v>1</v>
      </c>
      <c r="U312" t="s">
        <v>37</v>
      </c>
      <c r="V312" s="1">
        <v>41646</v>
      </c>
      <c r="W312" s="1">
        <v>41646</v>
      </c>
      <c r="X312" t="s">
        <v>38</v>
      </c>
      <c r="Y312" t="s">
        <v>38</v>
      </c>
      <c r="Z312" t="b">
        <v>1</v>
      </c>
      <c r="AA312" t="s">
        <v>1953</v>
      </c>
      <c r="AB312" t="s">
        <v>39</v>
      </c>
    </row>
    <row r="313" spans="1:28" ht="21" customHeight="1" x14ac:dyDescent="0.2">
      <c r="A313" t="s">
        <v>1954</v>
      </c>
      <c r="C313">
        <v>574</v>
      </c>
      <c r="D313">
        <v>899</v>
      </c>
      <c r="E313" t="s">
        <v>1955</v>
      </c>
      <c r="F313" t="s">
        <v>1956</v>
      </c>
      <c r="H313" t="s">
        <v>1957</v>
      </c>
      <c r="I313">
        <v>29405</v>
      </c>
      <c r="J313" t="s">
        <v>1958</v>
      </c>
      <c r="L313" t="s">
        <v>33</v>
      </c>
      <c r="M313" t="s">
        <v>34</v>
      </c>
      <c r="Q313" t="s">
        <v>1956</v>
      </c>
      <c r="R313">
        <v>2153784436</v>
      </c>
      <c r="S313" t="s">
        <v>36</v>
      </c>
      <c r="T313" t="b">
        <v>1</v>
      </c>
      <c r="U313" t="s">
        <v>37</v>
      </c>
      <c r="V313" s="1">
        <v>43327</v>
      </c>
      <c r="W313" s="1">
        <v>43327</v>
      </c>
      <c r="X313" t="s">
        <v>38</v>
      </c>
      <c r="Y313" t="s">
        <v>38</v>
      </c>
      <c r="Z313" t="b">
        <v>1</v>
      </c>
      <c r="AA313" t="s">
        <v>55</v>
      </c>
      <c r="AB313" t="s">
        <v>169</v>
      </c>
    </row>
    <row r="314" spans="1:28" ht="21" customHeight="1" x14ac:dyDescent="0.2">
      <c r="A314" t="s">
        <v>1959</v>
      </c>
      <c r="C314">
        <v>576</v>
      </c>
      <c r="D314">
        <v>1158</v>
      </c>
      <c r="E314" t="s">
        <v>1960</v>
      </c>
      <c r="F314" t="s">
        <v>1961</v>
      </c>
      <c r="H314" t="s">
        <v>1962</v>
      </c>
      <c r="I314">
        <v>8389</v>
      </c>
      <c r="J314" t="s">
        <v>103</v>
      </c>
      <c r="L314" t="s">
        <v>104</v>
      </c>
      <c r="M314" t="s">
        <v>105</v>
      </c>
      <c r="Q314" t="s">
        <v>1963</v>
      </c>
      <c r="R314">
        <v>82234704968</v>
      </c>
      <c r="S314" t="s">
        <v>36</v>
      </c>
      <c r="T314" t="b">
        <v>1</v>
      </c>
      <c r="U314" t="s">
        <v>37</v>
      </c>
      <c r="V314" s="1">
        <v>44244</v>
      </c>
      <c r="W314" s="1">
        <v>44244</v>
      </c>
      <c r="X314" t="s">
        <v>38</v>
      </c>
      <c r="Y314" t="s">
        <v>38</v>
      </c>
      <c r="Z314" t="b">
        <v>1</v>
      </c>
      <c r="AB314" t="s">
        <v>298</v>
      </c>
    </row>
    <row r="315" spans="1:28" ht="21" customHeight="1" x14ac:dyDescent="0.2">
      <c r="A315" t="s">
        <v>1964</v>
      </c>
      <c r="C315">
        <v>578</v>
      </c>
      <c r="D315">
        <v>1072</v>
      </c>
      <c r="E315" t="s">
        <v>1965</v>
      </c>
      <c r="F315" t="s">
        <v>1966</v>
      </c>
      <c r="H315" t="s">
        <v>1967</v>
      </c>
      <c r="I315">
        <v>110052</v>
      </c>
      <c r="J315" t="s">
        <v>1138</v>
      </c>
      <c r="L315" t="s">
        <v>968</v>
      </c>
      <c r="M315" t="s">
        <v>969</v>
      </c>
      <c r="Q315" t="s">
        <v>1966</v>
      </c>
      <c r="R315">
        <v>912067127300</v>
      </c>
      <c r="S315" t="s">
        <v>36</v>
      </c>
      <c r="T315" t="b">
        <v>1</v>
      </c>
      <c r="U315" t="s">
        <v>37</v>
      </c>
      <c r="V315" s="1">
        <v>43833</v>
      </c>
      <c r="W315" s="1">
        <v>43833</v>
      </c>
      <c r="X315" t="s">
        <v>38</v>
      </c>
      <c r="Y315" t="s">
        <v>38</v>
      </c>
      <c r="Z315" t="b">
        <v>1</v>
      </c>
      <c r="AA315" t="s">
        <v>55</v>
      </c>
      <c r="AB315" t="s">
        <v>169</v>
      </c>
    </row>
    <row r="316" spans="1:28" ht="21" customHeight="1" x14ac:dyDescent="0.2">
      <c r="A316" t="s">
        <v>1968</v>
      </c>
      <c r="C316">
        <v>662</v>
      </c>
      <c r="D316">
        <v>36472</v>
      </c>
      <c r="E316" t="s">
        <v>1969</v>
      </c>
      <c r="F316" t="s">
        <v>1970</v>
      </c>
      <c r="H316" t="s">
        <v>1971</v>
      </c>
      <c r="I316">
        <v>92606</v>
      </c>
      <c r="J316" t="s">
        <v>1972</v>
      </c>
      <c r="K316" t="s">
        <v>399</v>
      </c>
      <c r="L316" t="s">
        <v>33</v>
      </c>
      <c r="M316" t="s">
        <v>34</v>
      </c>
      <c r="N316" t="s">
        <v>1973</v>
      </c>
      <c r="P316" t="s">
        <v>1974</v>
      </c>
      <c r="Q316" t="s">
        <v>1975</v>
      </c>
      <c r="R316">
        <v>9494121835</v>
      </c>
      <c r="S316" t="s">
        <v>54</v>
      </c>
      <c r="T316" t="b">
        <v>1</v>
      </c>
      <c r="U316" t="s">
        <v>37</v>
      </c>
      <c r="V316" s="1">
        <v>45604.5</v>
      </c>
      <c r="W316" s="1">
        <v>45604.5</v>
      </c>
      <c r="X316" t="s">
        <v>38</v>
      </c>
      <c r="Y316" t="s">
        <v>38</v>
      </c>
      <c r="Z316" t="b">
        <v>1</v>
      </c>
      <c r="AA316" t="s">
        <v>55</v>
      </c>
      <c r="AB316" t="s">
        <v>56</v>
      </c>
    </row>
    <row r="317" spans="1:28" ht="21" customHeight="1" x14ac:dyDescent="0.2">
      <c r="A317" t="s">
        <v>1976</v>
      </c>
      <c r="C317">
        <v>581</v>
      </c>
      <c r="D317">
        <v>1169</v>
      </c>
      <c r="E317" t="s">
        <v>1977</v>
      </c>
      <c r="F317" t="s">
        <v>1978</v>
      </c>
      <c r="H317" t="s">
        <v>1979</v>
      </c>
      <c r="I317">
        <v>518109</v>
      </c>
      <c r="J317" t="s">
        <v>112</v>
      </c>
      <c r="L317" t="s">
        <v>45</v>
      </c>
      <c r="M317" t="s">
        <v>46</v>
      </c>
      <c r="Q317" t="s">
        <v>1978</v>
      </c>
      <c r="R317">
        <v>13631645156</v>
      </c>
      <c r="S317" t="s">
        <v>54</v>
      </c>
      <c r="T317" t="b">
        <v>1</v>
      </c>
      <c r="U317" t="s">
        <v>37</v>
      </c>
      <c r="V317" s="1">
        <v>44293</v>
      </c>
      <c r="W317" s="1">
        <v>45356</v>
      </c>
      <c r="X317" t="s">
        <v>38</v>
      </c>
      <c r="Y317" t="s">
        <v>38</v>
      </c>
      <c r="Z317" t="b">
        <v>1</v>
      </c>
      <c r="AA317" t="s">
        <v>55</v>
      </c>
      <c r="AB317" t="s">
        <v>169</v>
      </c>
    </row>
    <row r="318" spans="1:28" ht="21" customHeight="1" x14ac:dyDescent="0.2">
      <c r="A318" t="s">
        <v>1980</v>
      </c>
      <c r="C318">
        <v>584</v>
      </c>
      <c r="D318">
        <v>1083</v>
      </c>
      <c r="E318" t="s">
        <v>1981</v>
      </c>
      <c r="F318" t="s">
        <v>1982</v>
      </c>
      <c r="H318" t="s">
        <v>1983</v>
      </c>
      <c r="J318" t="s">
        <v>113</v>
      </c>
      <c r="L318" t="s">
        <v>45</v>
      </c>
      <c r="M318" t="s">
        <v>46</v>
      </c>
      <c r="Q318" t="s">
        <v>1984</v>
      </c>
      <c r="R318">
        <f>86-15910381193</f>
        <v>-15910381107</v>
      </c>
      <c r="S318" t="s">
        <v>36</v>
      </c>
      <c r="T318" t="b">
        <v>1</v>
      </c>
      <c r="U318" t="s">
        <v>37</v>
      </c>
      <c r="V318" s="1">
        <v>43887</v>
      </c>
      <c r="W318" s="1">
        <v>43887</v>
      </c>
      <c r="X318" t="s">
        <v>38</v>
      </c>
      <c r="Y318" t="s">
        <v>38</v>
      </c>
      <c r="Z318" t="b">
        <v>1</v>
      </c>
      <c r="AA318" t="s">
        <v>55</v>
      </c>
      <c r="AB318" t="s">
        <v>169</v>
      </c>
    </row>
    <row r="319" spans="1:28" ht="21" customHeight="1" x14ac:dyDescent="0.2">
      <c r="A319" t="s">
        <v>1985</v>
      </c>
      <c r="C319">
        <v>586</v>
      </c>
      <c r="D319">
        <v>32150</v>
      </c>
      <c r="E319" t="s">
        <v>1986</v>
      </c>
      <c r="F319" t="s">
        <v>1987</v>
      </c>
      <c r="H319" t="s">
        <v>1988</v>
      </c>
      <c r="I319">
        <v>40508</v>
      </c>
      <c r="J319" t="s">
        <v>1989</v>
      </c>
      <c r="L319" t="s">
        <v>530</v>
      </c>
      <c r="M319" t="s">
        <v>531</v>
      </c>
      <c r="Q319" t="s">
        <v>1990</v>
      </c>
      <c r="S319" t="s">
        <v>54</v>
      </c>
      <c r="T319" t="b">
        <v>1</v>
      </c>
      <c r="U319" t="s">
        <v>37</v>
      </c>
      <c r="V319" s="1">
        <v>45107</v>
      </c>
      <c r="W319" s="1">
        <v>45107</v>
      </c>
      <c r="X319" t="s">
        <v>38</v>
      </c>
      <c r="Y319" t="s">
        <v>38</v>
      </c>
      <c r="Z319" t="b">
        <v>1</v>
      </c>
      <c r="AB319" t="s">
        <v>39</v>
      </c>
    </row>
    <row r="320" spans="1:28" ht="21" customHeight="1" x14ac:dyDescent="0.2">
      <c r="A320" t="s">
        <v>1991</v>
      </c>
      <c r="C320">
        <v>592</v>
      </c>
      <c r="D320">
        <v>1076</v>
      </c>
      <c r="E320" t="s">
        <v>1992</v>
      </c>
      <c r="F320" t="s">
        <v>1993</v>
      </c>
      <c r="H320" t="s">
        <v>1994</v>
      </c>
      <c r="I320">
        <v>16674</v>
      </c>
      <c r="J320" t="s">
        <v>1995</v>
      </c>
      <c r="L320" t="s">
        <v>104</v>
      </c>
      <c r="M320" t="s">
        <v>105</v>
      </c>
      <c r="Q320" t="s">
        <v>1993</v>
      </c>
      <c r="R320" t="s">
        <v>1996</v>
      </c>
      <c r="S320" t="s">
        <v>131</v>
      </c>
      <c r="T320" t="b">
        <v>1</v>
      </c>
      <c r="U320" t="s">
        <v>37</v>
      </c>
      <c r="V320" s="1">
        <v>43851</v>
      </c>
      <c r="W320" s="1">
        <v>43851</v>
      </c>
      <c r="X320" t="s">
        <v>38</v>
      </c>
      <c r="Y320" t="s">
        <v>38</v>
      </c>
      <c r="Z320" t="b">
        <v>1</v>
      </c>
      <c r="AA320" t="s">
        <v>55</v>
      </c>
      <c r="AB320" t="s">
        <v>169</v>
      </c>
    </row>
    <row r="321" spans="1:28" ht="21" customHeight="1" x14ac:dyDescent="0.2">
      <c r="A321" t="s">
        <v>1997</v>
      </c>
      <c r="C321">
        <v>593</v>
      </c>
      <c r="D321">
        <v>1005</v>
      </c>
      <c r="E321" t="s">
        <v>1998</v>
      </c>
      <c r="F321" t="s">
        <v>1999</v>
      </c>
      <c r="H321" t="s">
        <v>2000</v>
      </c>
      <c r="I321">
        <v>3540</v>
      </c>
      <c r="J321" t="s">
        <v>2001</v>
      </c>
      <c r="L321" t="s">
        <v>686</v>
      </c>
      <c r="M321" t="s">
        <v>687</v>
      </c>
      <c r="Q321" t="s">
        <v>1999</v>
      </c>
      <c r="R321" t="s">
        <v>2002</v>
      </c>
      <c r="S321" t="s">
        <v>54</v>
      </c>
      <c r="T321" t="b">
        <v>1</v>
      </c>
      <c r="U321" t="s">
        <v>37</v>
      </c>
      <c r="V321" s="1">
        <v>43581</v>
      </c>
      <c r="W321" s="1">
        <v>43581</v>
      </c>
      <c r="X321" t="s">
        <v>38</v>
      </c>
      <c r="Y321" t="s">
        <v>38</v>
      </c>
      <c r="Z321" t="b">
        <v>1</v>
      </c>
      <c r="AA321" t="s">
        <v>55</v>
      </c>
      <c r="AB321" t="s">
        <v>39</v>
      </c>
    </row>
    <row r="322" spans="1:28" ht="21" customHeight="1" x14ac:dyDescent="0.2">
      <c r="A322" t="s">
        <v>2003</v>
      </c>
      <c r="C322">
        <v>594</v>
      </c>
      <c r="D322">
        <v>489</v>
      </c>
      <c r="E322" t="s">
        <v>2004</v>
      </c>
      <c r="F322" t="s">
        <v>2005</v>
      </c>
      <c r="H322" t="s">
        <v>2006</v>
      </c>
      <c r="I322">
        <v>100085</v>
      </c>
      <c r="J322" t="s">
        <v>217</v>
      </c>
      <c r="L322" t="s">
        <v>45</v>
      </c>
      <c r="M322" t="s">
        <v>46</v>
      </c>
      <c r="Q322" t="s">
        <v>2005</v>
      </c>
      <c r="R322">
        <v>861060606666</v>
      </c>
      <c r="S322" t="s">
        <v>131</v>
      </c>
      <c r="T322" t="b">
        <v>1</v>
      </c>
      <c r="U322" t="s">
        <v>37</v>
      </c>
      <c r="V322" s="1">
        <v>42997</v>
      </c>
      <c r="W322" s="1">
        <v>42997</v>
      </c>
      <c r="X322" t="s">
        <v>38</v>
      </c>
      <c r="Y322" t="s">
        <v>38</v>
      </c>
      <c r="Z322" t="b">
        <v>1</v>
      </c>
      <c r="AA322" t="s">
        <v>55</v>
      </c>
      <c r="AB322" t="s">
        <v>56</v>
      </c>
    </row>
    <row r="323" spans="1:28" ht="21" customHeight="1" x14ac:dyDescent="0.2">
      <c r="A323" t="s">
        <v>2007</v>
      </c>
      <c r="C323">
        <v>667</v>
      </c>
      <c r="D323">
        <v>36700</v>
      </c>
      <c r="E323" t="s">
        <v>2008</v>
      </c>
      <c r="F323" t="s">
        <v>2009</v>
      </c>
      <c r="H323" t="s">
        <v>2010</v>
      </c>
      <c r="I323">
        <v>5854</v>
      </c>
      <c r="J323" t="s">
        <v>2011</v>
      </c>
      <c r="K323" t="s">
        <v>103</v>
      </c>
      <c r="L323" t="s">
        <v>104</v>
      </c>
      <c r="M323" t="s">
        <v>105</v>
      </c>
      <c r="N323" t="s">
        <v>2012</v>
      </c>
      <c r="Q323" t="s">
        <v>2009</v>
      </c>
      <c r="S323" t="s">
        <v>54</v>
      </c>
      <c r="T323" t="b">
        <v>1</v>
      </c>
      <c r="U323" t="s">
        <v>37</v>
      </c>
      <c r="V323" s="1">
        <v>45628.5</v>
      </c>
      <c r="W323" s="1">
        <v>45628.5</v>
      </c>
      <c r="X323" t="s">
        <v>38</v>
      </c>
      <c r="Y323" t="s">
        <v>38</v>
      </c>
      <c r="Z323" t="b">
        <v>1</v>
      </c>
      <c r="AA323" t="s">
        <v>55</v>
      </c>
      <c r="AB323" t="s">
        <v>56</v>
      </c>
    </row>
    <row r="324" spans="1:28" ht="21" customHeight="1" x14ac:dyDescent="0.2">
      <c r="A324" t="s">
        <v>2013</v>
      </c>
      <c r="C324">
        <v>597</v>
      </c>
      <c r="D324">
        <v>1138</v>
      </c>
      <c r="E324" t="s">
        <v>2014</v>
      </c>
      <c r="F324" t="s">
        <v>2015</v>
      </c>
      <c r="H324" t="s">
        <v>2016</v>
      </c>
      <c r="I324">
        <v>225265</v>
      </c>
      <c r="J324" t="s">
        <v>2017</v>
      </c>
      <c r="L324" t="s">
        <v>45</v>
      </c>
      <c r="M324" t="s">
        <v>46</v>
      </c>
      <c r="Q324" t="s">
        <v>2015</v>
      </c>
      <c r="S324" t="s">
        <v>54</v>
      </c>
      <c r="T324" t="b">
        <v>1</v>
      </c>
      <c r="U324" t="s">
        <v>37</v>
      </c>
      <c r="V324" s="1">
        <v>44179</v>
      </c>
      <c r="W324" s="1">
        <v>44179</v>
      </c>
      <c r="X324" t="s">
        <v>38</v>
      </c>
      <c r="Y324" t="s">
        <v>38</v>
      </c>
      <c r="Z324" t="b">
        <v>1</v>
      </c>
      <c r="AA324" t="s">
        <v>55</v>
      </c>
      <c r="AB324" t="s">
        <v>169</v>
      </c>
    </row>
    <row r="325" spans="1:28" ht="21" customHeight="1" x14ac:dyDescent="0.2">
      <c r="A325" t="s">
        <v>2018</v>
      </c>
      <c r="C325">
        <v>671</v>
      </c>
      <c r="D325">
        <v>36883</v>
      </c>
      <c r="E325" t="s">
        <v>2019</v>
      </c>
      <c r="F325" t="s">
        <v>2020</v>
      </c>
      <c r="H325" t="s">
        <v>2021</v>
      </c>
      <c r="I325">
        <v>530710</v>
      </c>
      <c r="J325" t="s">
        <v>994</v>
      </c>
      <c r="K325" t="s">
        <v>113</v>
      </c>
      <c r="L325" t="s">
        <v>45</v>
      </c>
      <c r="M325" t="s">
        <v>46</v>
      </c>
      <c r="N325" t="s">
        <v>2022</v>
      </c>
      <c r="P325" t="s">
        <v>2023</v>
      </c>
      <c r="Q325" t="s">
        <v>2020</v>
      </c>
      <c r="R325">
        <v>13751264649</v>
      </c>
      <c r="S325" t="s">
        <v>54</v>
      </c>
      <c r="T325" t="b">
        <v>1</v>
      </c>
      <c r="U325" t="s">
        <v>37</v>
      </c>
      <c r="V325" s="1">
        <v>45649.5</v>
      </c>
      <c r="W325" s="1">
        <v>45649.5</v>
      </c>
      <c r="X325" t="s">
        <v>38</v>
      </c>
      <c r="Y325" t="s">
        <v>38</v>
      </c>
      <c r="Z325" t="b">
        <v>1</v>
      </c>
      <c r="AA325" t="s">
        <v>55</v>
      </c>
      <c r="AB325" t="s">
        <v>56</v>
      </c>
    </row>
    <row r="326" spans="1:28" ht="21" customHeight="1" x14ac:dyDescent="0.2">
      <c r="A326" t="s">
        <v>2024</v>
      </c>
      <c r="C326">
        <v>598</v>
      </c>
      <c r="D326">
        <v>487</v>
      </c>
      <c r="E326" t="s">
        <v>2025</v>
      </c>
      <c r="F326" t="s">
        <v>2026</v>
      </c>
      <c r="H326" t="s">
        <v>2027</v>
      </c>
      <c r="I326">
        <v>516006</v>
      </c>
      <c r="J326" t="s">
        <v>443</v>
      </c>
      <c r="L326" t="s">
        <v>45</v>
      </c>
      <c r="M326" t="s">
        <v>46</v>
      </c>
      <c r="Q326" t="s">
        <v>2028</v>
      </c>
      <c r="R326" t="s">
        <v>2029</v>
      </c>
      <c r="S326" t="s">
        <v>54</v>
      </c>
      <c r="T326" t="b">
        <v>1</v>
      </c>
      <c r="U326" t="s">
        <v>37</v>
      </c>
      <c r="V326" s="1">
        <v>42311</v>
      </c>
      <c r="W326" s="1">
        <v>42990</v>
      </c>
      <c r="X326" t="s">
        <v>38</v>
      </c>
      <c r="Y326" t="s">
        <v>38</v>
      </c>
      <c r="Z326" t="b">
        <v>1</v>
      </c>
      <c r="AA326" t="s">
        <v>55</v>
      </c>
      <c r="AB326" t="s">
        <v>56</v>
      </c>
    </row>
    <row r="327" spans="1:28" ht="21" customHeight="1" x14ac:dyDescent="0.2">
      <c r="A327" t="s">
        <v>2030</v>
      </c>
      <c r="C327">
        <v>599</v>
      </c>
      <c r="D327">
        <v>1106</v>
      </c>
      <c r="E327" t="s">
        <v>2031</v>
      </c>
      <c r="F327" t="s">
        <v>2032</v>
      </c>
      <c r="H327" t="s">
        <v>2033</v>
      </c>
      <c r="I327">
        <v>60069</v>
      </c>
      <c r="J327" t="s">
        <v>2034</v>
      </c>
      <c r="L327" t="s">
        <v>33</v>
      </c>
      <c r="M327" t="s">
        <v>34</v>
      </c>
      <c r="Q327" t="s">
        <v>2032</v>
      </c>
      <c r="R327" t="s">
        <v>2035</v>
      </c>
      <c r="S327" t="s">
        <v>54</v>
      </c>
      <c r="T327" t="b">
        <v>1</v>
      </c>
      <c r="U327" t="s">
        <v>37</v>
      </c>
      <c r="V327" s="1">
        <v>44011</v>
      </c>
      <c r="W327" s="1">
        <v>44011</v>
      </c>
      <c r="X327" t="s">
        <v>38</v>
      </c>
      <c r="Y327" t="s">
        <v>38</v>
      </c>
      <c r="Z327" t="b">
        <v>1</v>
      </c>
      <c r="AB327" t="s">
        <v>39</v>
      </c>
    </row>
    <row r="328" spans="1:28" ht="21" customHeight="1" x14ac:dyDescent="0.2">
      <c r="A328" t="s">
        <v>2036</v>
      </c>
      <c r="C328">
        <v>729</v>
      </c>
      <c r="D328">
        <v>38137</v>
      </c>
      <c r="E328" t="s">
        <v>2037</v>
      </c>
      <c r="F328" t="s">
        <v>2038</v>
      </c>
      <c r="H328" t="s">
        <v>2039</v>
      </c>
      <c r="I328" t="s">
        <v>2040</v>
      </c>
      <c r="J328" t="s">
        <v>2041</v>
      </c>
      <c r="K328" t="s">
        <v>834</v>
      </c>
      <c r="L328" t="s">
        <v>198</v>
      </c>
      <c r="M328" t="s">
        <v>199</v>
      </c>
      <c r="N328" t="s">
        <v>2042</v>
      </c>
      <c r="Q328" t="s">
        <v>2038</v>
      </c>
      <c r="R328" t="s">
        <v>2043</v>
      </c>
      <c r="S328" t="s">
        <v>54</v>
      </c>
      <c r="T328" t="b">
        <v>1</v>
      </c>
      <c r="U328" t="s">
        <v>37</v>
      </c>
      <c r="V328" s="1">
        <v>45817.5</v>
      </c>
      <c r="W328" s="1">
        <v>45817.5</v>
      </c>
      <c r="X328" t="s">
        <v>38</v>
      </c>
      <c r="Y328" t="s">
        <v>38</v>
      </c>
      <c r="Z328" t="b">
        <v>1</v>
      </c>
      <c r="AA328" t="s">
        <v>55</v>
      </c>
      <c r="AB328" t="s">
        <v>56</v>
      </c>
    </row>
    <row r="329" spans="1:28" ht="21" customHeight="1" x14ac:dyDescent="0.2">
      <c r="A329" t="s">
        <v>2044</v>
      </c>
      <c r="C329">
        <v>773</v>
      </c>
      <c r="D329">
        <v>1201</v>
      </c>
      <c r="E329" t="s">
        <v>2045</v>
      </c>
      <c r="F329" t="s">
        <v>2046</v>
      </c>
      <c r="H329" t="s">
        <v>2047</v>
      </c>
      <c r="I329">
        <v>311200</v>
      </c>
      <c r="J329" t="s">
        <v>2048</v>
      </c>
      <c r="K329" t="s">
        <v>2049</v>
      </c>
      <c r="L329" t="s">
        <v>45</v>
      </c>
      <c r="M329" t="s">
        <v>46</v>
      </c>
      <c r="N329" t="s">
        <v>2050</v>
      </c>
      <c r="Q329" t="s">
        <v>2046</v>
      </c>
      <c r="R329">
        <v>8618800591316</v>
      </c>
      <c r="S329" t="s">
        <v>36</v>
      </c>
      <c r="T329" t="b">
        <v>1</v>
      </c>
      <c r="U329" t="s">
        <v>37</v>
      </c>
      <c r="V329" s="1">
        <v>44567</v>
      </c>
      <c r="W329" s="1">
        <v>44567</v>
      </c>
      <c r="X329" t="s">
        <v>38</v>
      </c>
      <c r="Y329" t="s">
        <v>38</v>
      </c>
      <c r="Z329" t="b">
        <v>1</v>
      </c>
      <c r="AA329" t="s">
        <v>55</v>
      </c>
      <c r="AB329" t="s">
        <v>39</v>
      </c>
    </row>
    <row r="330" spans="1:28" ht="21" customHeight="1" x14ac:dyDescent="0.2">
      <c r="A330" t="s">
        <v>2051</v>
      </c>
      <c r="C330">
        <v>601</v>
      </c>
      <c r="D330">
        <v>1010</v>
      </c>
      <c r="E330" t="s">
        <v>2052</v>
      </c>
      <c r="F330" t="s">
        <v>2053</v>
      </c>
      <c r="H330" t="s">
        <v>2054</v>
      </c>
      <c r="J330" t="s">
        <v>2055</v>
      </c>
      <c r="L330" t="s">
        <v>45</v>
      </c>
      <c r="M330" t="s">
        <v>46</v>
      </c>
      <c r="Q330" t="s">
        <v>2056</v>
      </c>
      <c r="R330" t="s">
        <v>2057</v>
      </c>
      <c r="S330" t="s">
        <v>54</v>
      </c>
      <c r="T330" t="b">
        <v>1</v>
      </c>
      <c r="U330" t="s">
        <v>37</v>
      </c>
      <c r="V330" s="1">
        <v>43600</v>
      </c>
      <c r="W330" s="1">
        <v>43600</v>
      </c>
      <c r="X330" t="s">
        <v>38</v>
      </c>
      <c r="Y330" t="s">
        <v>38</v>
      </c>
      <c r="Z330" t="b">
        <v>1</v>
      </c>
      <c r="AA330" t="s">
        <v>55</v>
      </c>
      <c r="AB330" t="s">
        <v>169</v>
      </c>
    </row>
    <row r="331" spans="1:28" ht="21" customHeight="1" x14ac:dyDescent="0.2">
      <c r="A331" t="s">
        <v>2058</v>
      </c>
      <c r="C331">
        <v>767</v>
      </c>
      <c r="D331">
        <v>41308</v>
      </c>
      <c r="E331" t="s">
        <v>2059</v>
      </c>
      <c r="F331" t="s">
        <v>2060</v>
      </c>
      <c r="H331" t="s">
        <v>2061</v>
      </c>
      <c r="I331">
        <v>518000</v>
      </c>
      <c r="J331" t="s">
        <v>112</v>
      </c>
      <c r="K331" t="s">
        <v>1079</v>
      </c>
      <c r="L331" t="s">
        <v>45</v>
      </c>
      <c r="M331" t="s">
        <v>46</v>
      </c>
      <c r="N331" t="s">
        <v>2062</v>
      </c>
      <c r="Q331" t="s">
        <v>2060</v>
      </c>
      <c r="S331" t="s">
        <v>54</v>
      </c>
      <c r="T331" t="b">
        <v>1</v>
      </c>
      <c r="U331" t="s">
        <v>37</v>
      </c>
      <c r="V331" s="1">
        <v>46125.5</v>
      </c>
      <c r="W331" s="1">
        <v>46125.5</v>
      </c>
      <c r="X331" t="s">
        <v>38</v>
      </c>
      <c r="Y331" t="s">
        <v>38</v>
      </c>
      <c r="Z331" t="b">
        <v>1</v>
      </c>
      <c r="AA331" t="s">
        <v>55</v>
      </c>
      <c r="AB331" t="s">
        <v>56</v>
      </c>
    </row>
    <row r="332" spans="1:28" ht="21" customHeight="1" x14ac:dyDescent="0.2">
      <c r="A332" t="s">
        <v>2063</v>
      </c>
      <c r="C332">
        <v>603</v>
      </c>
      <c r="D332">
        <v>1093</v>
      </c>
      <c r="E332" t="s">
        <v>2064</v>
      </c>
      <c r="F332" t="s">
        <v>2065</v>
      </c>
      <c r="H332" t="s">
        <v>2066</v>
      </c>
      <c r="J332" t="s">
        <v>2067</v>
      </c>
      <c r="L332" t="s">
        <v>45</v>
      </c>
      <c r="M332" t="s">
        <v>46</v>
      </c>
      <c r="Q332" t="s">
        <v>2068</v>
      </c>
      <c r="R332">
        <v>8607563616029</v>
      </c>
      <c r="S332" t="s">
        <v>54</v>
      </c>
      <c r="T332" t="b">
        <v>1</v>
      </c>
      <c r="U332" t="s">
        <v>37</v>
      </c>
      <c r="V332" s="1">
        <v>43938</v>
      </c>
      <c r="W332" s="1">
        <v>43938</v>
      </c>
      <c r="X332" t="s">
        <v>38</v>
      </c>
      <c r="Y332" t="s">
        <v>38</v>
      </c>
      <c r="Z332" t="b">
        <v>1</v>
      </c>
      <c r="AA332" t="s">
        <v>55</v>
      </c>
      <c r="AB3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Active-Member-Companies_Updated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Ward</dc:creator>
  <cp:lastModifiedBy>Doug Ward</cp:lastModifiedBy>
  <dcterms:created xsi:type="dcterms:W3CDTF">2026-09-01T19:41:02Z</dcterms:created>
  <dcterms:modified xsi:type="dcterms:W3CDTF">2026-09-01T19:41:02Z</dcterms:modified>
</cp:coreProperties>
</file>